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3102t-b7fc\projekty\Projekty Inwald projekce\05_Zakázky\2024\R23032_Pelikán_ Rekonstrukce tenisových kurtů-AKTUALIZACE\01_PD_DSP\SILNOPROUD\"/>
    </mc:Choice>
  </mc:AlternateContent>
  <xr:revisionPtr revIDLastSave="0" documentId="13_ncr:1_{83B20412-B404-4C8E-9D3E-61D97E4143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2" r:id="rId1"/>
    <sheet name="A" sheetId="1" r:id="rId2"/>
    <sheet name="B" sheetId="9" r:id="rId3"/>
    <sheet name="C" sheetId="10" r:id="rId4"/>
    <sheet name="D" sheetId="11" r:id="rId5"/>
    <sheet name="E" sheetId="12" r:id="rId6"/>
    <sheet name="F" sheetId="19" r:id="rId7"/>
    <sheet name="G" sheetId="13" r:id="rId8"/>
  </sheets>
  <externalReferences>
    <externalReference r:id="rId9"/>
    <externalReference r:id="rId10"/>
    <externalReference r:id="rId11"/>
  </externalReferences>
  <definedNames>
    <definedName name="_61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a" localSheetId="2">'[1]SO 11.1A Výkaz výměr'!#REF!</definedName>
    <definedName name="a">'[1]SO 11.1A Výkaz výměr'!#REF!</definedName>
    <definedName name="aaa">'[2]SO 51.4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bbb">'[1]SO 11.1A Výkaz výměr'!#REF!</definedName>
    <definedName name="bghrerr">#REF!</definedName>
    <definedName name="bhvfdgvf">#REF!</definedName>
    <definedName name="ccc">'[1]SO 11.1A Výkaz výměr'!#REF!</definedName>
    <definedName name="celkrozp">#REF!</definedName>
    <definedName name="Ceník">[3]Cenik!$A$1:$F$11734</definedName>
    <definedName name="ddd">'[1]SO 11.1A Výkaz výměr'!#REF!</definedName>
    <definedName name="dfdaf">#REF!</definedName>
    <definedName name="DKGJSDGS">#REF!</definedName>
    <definedName name="dsfbhbg">#REF!</definedName>
    <definedName name="e">'[2]SO 51.4 Výkaz výměr'!#REF!</definedName>
    <definedName name="eč" localSheetId="2">'[2]SO 51.4 Výkaz výměr'!#REF!</definedName>
    <definedName name="eč">'[2]SO 51.4 Výkaz výměr'!#REF!</definedName>
    <definedName name="exter1">#REF!</definedName>
    <definedName name="hovno">#REF!</definedName>
    <definedName name="inter1">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jzzuggt">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mts">#REF!</definedName>
    <definedName name="_xlnm.Print_Titles" localSheetId="1">A!$1:$2</definedName>
    <definedName name="_xlnm.Print_Titles" localSheetId="2">B!$1:$2</definedName>
    <definedName name="_xlnm.Print_Titles" localSheetId="3">'C'!$1:$2</definedName>
    <definedName name="_xlnm.Print_Titles" localSheetId="4">D!$1:$2</definedName>
    <definedName name="_xlnm.Print_Titles" localSheetId="5">E!$1:$2</definedName>
    <definedName name="_xlnm.Print_Titles" localSheetId="6">F!$1:$2</definedName>
    <definedName name="_xlnm.Print_Titles" localSheetId="7">G!$1:$2</definedName>
    <definedName name="obch_sleva">#REF!</definedName>
    <definedName name="Obklady_keramické" localSheetId="2">'[1]SO 11.1A Výkaz výměr'!#REF!</definedName>
    <definedName name="Obklady_keramické">'[1]SO 11.1A Výkaz výměr'!#REF!</definedName>
    <definedName name="_xlnm.Print_Area" localSheetId="1">A!$A$1:$G$24</definedName>
    <definedName name="_xlnm.Print_Area" localSheetId="2">B!$A$1:$G$43</definedName>
    <definedName name="_xlnm.Print_Area" localSheetId="3">'C'!$A$1:$G$23</definedName>
    <definedName name="_xlnm.Print_Area" localSheetId="6">F!$A$1:$G$8</definedName>
    <definedName name="_xlnm.Print_Area" localSheetId="7">G!$A$1:$G$9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rep_schem">#REF!</definedName>
    <definedName name="REKAPITULACE" localSheetId="2">'[1]SO 11.1A Výkaz výměr'!#REF!</definedName>
    <definedName name="REKAPITULACE">'[1]SO 11.1A Výkaz výměr'!#REF!</definedName>
    <definedName name="rozvržení_rozp">#REF!</definedName>
    <definedName name="Sádrokartonové_konstrukce" localSheetId="2">'[1]SO 11.1A Výkaz výměr'!#REF!</definedName>
    <definedName name="Sádrokartonové_konstrukce">'[1]SO 11.1A Výkaz výměr'!#REF!</definedName>
    <definedName name="ssss">#REF!</definedName>
    <definedName name="subslevy">#REF!</definedName>
    <definedName name="sumpok">#REF!</definedName>
    <definedName name="urs">'[1]SO 11.1A Výkaz výměr'!#REF!</definedName>
    <definedName name="Vodorovné_konstrukce" localSheetId="2">'[2]SO 51.4 Výkaz výměr'!#REF!</definedName>
    <definedName name="Vodorovné_konstrukce">'[2]SO 51.4 Výkaz výměr'!#REF!</definedName>
    <definedName name="vvv">'[2]SO 51.4 Výkaz výměr'!#REF!</definedName>
    <definedName name="výpočty">#REF!</definedName>
    <definedName name="vystup">#REF!</definedName>
    <definedName name="yyy">#REF!</definedName>
    <definedName name="zahrnsazby">#REF!</definedName>
    <definedName name="zahrnslevy">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F14" i="1" l="1"/>
  <c r="G14" i="1" s="1"/>
  <c r="G13" i="1"/>
  <c r="F12" i="1"/>
  <c r="G12" i="1" s="1"/>
  <c r="G11" i="1"/>
  <c r="F10" i="1"/>
  <c r="G10" i="1" s="1"/>
  <c r="G9" i="1"/>
  <c r="F8" i="1"/>
  <c r="G8" i="1" s="1"/>
  <c r="G7" i="1"/>
  <c r="F6" i="1"/>
  <c r="G6" i="1" s="1"/>
  <c r="G5" i="1"/>
  <c r="G5" i="12"/>
  <c r="F12" i="10" l="1"/>
  <c r="G12" i="10" s="1"/>
  <c r="G11" i="10"/>
  <c r="F22" i="10"/>
  <c r="F20" i="10" l="1"/>
  <c r="G20" i="10" s="1"/>
  <c r="G19" i="10"/>
  <c r="F8" i="10"/>
  <c r="F6" i="10"/>
  <c r="G6" i="10" s="1"/>
  <c r="G7" i="10"/>
  <c r="F22" i="9"/>
  <c r="G22" i="9" s="1"/>
  <c r="G21" i="9"/>
  <c r="G6" i="19" l="1"/>
  <c r="G8" i="13"/>
  <c r="F10" i="11"/>
  <c r="F8" i="11"/>
  <c r="F16" i="10"/>
  <c r="F18" i="10"/>
  <c r="F10" i="10"/>
  <c r="F16" i="9"/>
  <c r="G16" i="9" s="1"/>
  <c r="G15" i="9"/>
  <c r="G11" i="9"/>
  <c r="F12" i="9"/>
  <c r="G12" i="9" s="1"/>
  <c r="F8" i="9"/>
  <c r="F10" i="9"/>
  <c r="F14" i="9"/>
  <c r="F18" i="9"/>
  <c r="F20" i="9"/>
  <c r="F6" i="9"/>
  <c r="B15" i="2"/>
  <c r="C15" i="2"/>
  <c r="G5" i="19" l="1"/>
  <c r="G7" i="19"/>
  <c r="G4" i="19" l="1"/>
  <c r="F14" i="11" l="1"/>
  <c r="G11" i="11"/>
  <c r="G3" i="19" l="1"/>
  <c r="D20" i="2" s="1"/>
  <c r="G20" i="9"/>
  <c r="G19" i="9"/>
  <c r="G18" i="9"/>
  <c r="G17" i="9"/>
  <c r="G14" i="9"/>
  <c r="G13" i="9"/>
  <c r="G10" i="9"/>
  <c r="G9" i="9"/>
  <c r="G8" i="9"/>
  <c r="G7" i="9"/>
  <c r="G4" i="1"/>
  <c r="D15" i="2" s="1"/>
  <c r="C21" i="2" l="1"/>
  <c r="C19" i="2"/>
  <c r="C18" i="2" l="1"/>
  <c r="C17" i="2"/>
  <c r="C16" i="2"/>
  <c r="G13" i="11"/>
  <c r="G5" i="9" l="1"/>
  <c r="G6" i="9"/>
  <c r="G4" i="9" l="1"/>
  <c r="G4" i="12"/>
  <c r="G7" i="13"/>
  <c r="G6" i="13"/>
  <c r="G5" i="13"/>
  <c r="G4" i="13"/>
  <c r="G12" i="11"/>
  <c r="G9" i="11"/>
  <c r="G7" i="11"/>
  <c r="G6" i="11"/>
  <c r="G5" i="11"/>
  <c r="G22" i="10"/>
  <c r="G21" i="10"/>
  <c r="G18" i="10"/>
  <c r="G17" i="10"/>
  <c r="G16" i="10"/>
  <c r="G15" i="10"/>
  <c r="G14" i="10"/>
  <c r="G13" i="10"/>
  <c r="G10" i="10"/>
  <c r="G9" i="10"/>
  <c r="G8" i="10"/>
  <c r="G5" i="10"/>
  <c r="G4" i="10" l="1"/>
  <c r="D17" i="2" s="1"/>
  <c r="G3" i="13"/>
  <c r="D21" i="2" s="1"/>
  <c r="G14" i="11"/>
  <c r="G10" i="11"/>
  <c r="G8" i="11"/>
  <c r="D16" i="2"/>
  <c r="D19" i="2"/>
  <c r="G4" i="11" l="1"/>
  <c r="D18" i="2" s="1"/>
  <c r="D24" i="2" l="1"/>
</calcChain>
</file>

<file path=xl/sharedStrings.xml><?xml version="1.0" encoding="utf-8"?>
<sst xmlns="http://schemas.openxmlformats.org/spreadsheetml/2006/main" count="301" uniqueCount="163">
  <si>
    <t>Číselné zatřídění</t>
  </si>
  <si>
    <t>Popis položky</t>
  </si>
  <si>
    <t>Měrná jednotka</t>
  </si>
  <si>
    <t>ks</t>
  </si>
  <si>
    <t>Stavba:</t>
  </si>
  <si>
    <t>Část: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</si>
  <si>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</si>
  <si>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</si>
  <si>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</si>
  <si>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</si>
  <si>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</si>
  <si>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</si>
  <si>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</si>
  <si>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</si>
  <si>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</si>
  <si>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</si>
  <si>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</si>
  <si>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</si>
  <si>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</si>
  <si>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</si>
  <si>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</si>
  <si>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F</t>
  </si>
  <si>
    <t>Celkem bez DPH</t>
  </si>
  <si>
    <t xml:space="preserve"> </t>
  </si>
  <si>
    <t>E.001</t>
  </si>
  <si>
    <t>F.007</t>
  </si>
  <si>
    <t>Svítidla</t>
  </si>
  <si>
    <t>Přístroje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</si>
  <si>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</si>
  <si>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Montáž,zapojení a ukončení vodičů.</t>
  </si>
  <si>
    <t>Vypínač č.1, včetně přístrojové krabice</t>
  </si>
  <si>
    <t>Instalační krabice odbočná s víčkem (d=73mm,h=42mm) pod omítku</t>
  </si>
  <si>
    <t>Instalační krabice odbočná s víčkem (d=103mm,h=50mm) pod omítku</t>
  </si>
  <si>
    <t>Svorka bezšroubová Wago 3 x 2,5 mm2 s páčkou</t>
  </si>
  <si>
    <t>Svorka bezšroubová Wago 5 x 2,5 mm2 s páčkou</t>
  </si>
  <si>
    <t>Montáž</t>
  </si>
  <si>
    <t>m</t>
  </si>
  <si>
    <t>Instalační trubka ohebná z PVC d=20mm,nízká mechanická odolnost,upevňovací a spojovací materiál</t>
  </si>
  <si>
    <t>Instalační trubka ohebná z PVC d=32mm,nízká mechanická odolnost,upevňovací a spojovací materiál</t>
  </si>
  <si>
    <t>Instalační materiál</t>
  </si>
  <si>
    <t xml:space="preserve">Montáž kabelů do průřezu 6mm2 (včetně) </t>
  </si>
  <si>
    <t xml:space="preserve">Montáž kabelů o průřezu 10 - 16mm2 (včetně) </t>
  </si>
  <si>
    <t>Kabeláž</t>
  </si>
  <si>
    <t>Rozvaděče</t>
  </si>
  <si>
    <t>Ostatní</t>
  </si>
  <si>
    <t>Kompletační činnost - cena obsahuje kompletaci zařízení a jeho odzkoušení s vazbou na ostatní profese.</t>
  </si>
  <si>
    <t>Připojení zařízení, oživení, funkční zkoušky, zaškolení obsluhy</t>
  </si>
  <si>
    <t>Výchozí revize - cena obsahuje kompletní revizi, včetně zpracování zprávy.</t>
  </si>
  <si>
    <t>Sekání drážek, kapes a průvlaků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</si>
  <si>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</si>
  <si>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</si>
  <si>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</si>
  <si>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 xml:space="preserve">Montáž vodičů do průřezu 35mm2 (včetně) </t>
  </si>
  <si>
    <t>B.001</t>
  </si>
  <si>
    <t>B.002</t>
  </si>
  <si>
    <t>B.003</t>
  </si>
  <si>
    <t>B.004</t>
  </si>
  <si>
    <t>B.005</t>
  </si>
  <si>
    <t>B.006</t>
  </si>
  <si>
    <t>B.009</t>
  </si>
  <si>
    <t>B.010</t>
  </si>
  <si>
    <t>B.011</t>
  </si>
  <si>
    <t>B.012</t>
  </si>
  <si>
    <t>B.013</t>
  </si>
  <si>
    <t>B.014</t>
  </si>
  <si>
    <t>C.001</t>
  </si>
  <si>
    <t>C.002</t>
  </si>
  <si>
    <t>C.003</t>
  </si>
  <si>
    <t>C.004</t>
  </si>
  <si>
    <t>C.007</t>
  </si>
  <si>
    <t>C.008</t>
  </si>
  <si>
    <t>C.011</t>
  </si>
  <si>
    <t>C.012</t>
  </si>
  <si>
    <t>C.013</t>
  </si>
  <si>
    <t>C.014</t>
  </si>
  <si>
    <t>C.015</t>
  </si>
  <si>
    <t>C.016</t>
  </si>
  <si>
    <t>D.001</t>
  </si>
  <si>
    <t>D.010</t>
  </si>
  <si>
    <t>Kabel CYKY 3x1,5  mm2</t>
  </si>
  <si>
    <t>Kabel CYKY 3x2,5  mm2</t>
  </si>
  <si>
    <t>Kabel CYKY 5x2,5  mm2</t>
  </si>
  <si>
    <t>F.008</t>
  </si>
  <si>
    <t>Vodič H07V-U žz 6 mm2</t>
  </si>
  <si>
    <t>Vodič H07V-U žz 10 mm2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</si>
  <si>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 slouží pro standardní rozvody. Kabeláž H07V ŽZ slouží pro přizemnění a ochranné pospojování. Kabeláží CSKH-J se myslí kabely s klasifikací (uvedenou v TZ), tedy kabely s funkční schopností kabelového systému pro požární systémy. Kabeláží CXKH-J se myslí kabely s klasifikací (B2ca s1 d0) - rozvody v CHÚC a pod.</t>
  </si>
  <si>
    <t>F.009</t>
  </si>
  <si>
    <t>Pozn.:</t>
  </si>
  <si>
    <t>F.010</t>
  </si>
  <si>
    <t>B.017</t>
  </si>
  <si>
    <t>B.018</t>
  </si>
  <si>
    <t>Investor</t>
  </si>
  <si>
    <t>Vypínač č.6, včetně přístrojové krabice</t>
  </si>
  <si>
    <t>Zásuvka 230V/16A,2P+PE</t>
  </si>
  <si>
    <t>Zásuvka 230V/16A,2P+PE, přepěťová ochrana třída D</t>
  </si>
  <si>
    <t>Kabel CYKY 4x10  mm2</t>
  </si>
  <si>
    <t>Vodič H07V-U žz 4 mm2</t>
  </si>
  <si>
    <t>G</t>
  </si>
  <si>
    <t>G.001</t>
  </si>
  <si>
    <t>G.002</t>
  </si>
  <si>
    <t>G.003</t>
  </si>
  <si>
    <t>G.004</t>
  </si>
  <si>
    <t>G.005</t>
  </si>
  <si>
    <t>Bc. Jan Inwald, Radostín nad Oslavou 77, 594 44 Radostín nad Oslavou (ČKAIT č. 1400520)</t>
  </si>
  <si>
    <t>Pohybový spínač, 250V/10A, záběr 180°, spínací prvek relé, kompletní</t>
  </si>
  <si>
    <t>Zásuvka 230V/16A,2P+PE, IP 44</t>
  </si>
  <si>
    <t>D.002</t>
  </si>
  <si>
    <t>D.008</t>
  </si>
  <si>
    <t>Zemnící pásek FeZn 30/4</t>
  </si>
  <si>
    <t>cpl</t>
  </si>
  <si>
    <t>Drát na vývody FeZn D10</t>
  </si>
  <si>
    <t>Instalační krabice pod omítku KU 68</t>
  </si>
  <si>
    <t>Instalační Trubka ohebná KOPOFLEX 40 (KF 09040_BA),upevňovací a spojovací materiál</t>
  </si>
  <si>
    <t>D.005</t>
  </si>
  <si>
    <t>D.003</t>
  </si>
  <si>
    <t>D.006</t>
  </si>
  <si>
    <t>D.009</t>
  </si>
  <si>
    <t>MET Přípojnice hlavního pospojování, včetně montáže</t>
  </si>
  <si>
    <t>D.1.4 - SILNOPROUDÉ ELEKTROINSTALACE</t>
  </si>
  <si>
    <t>MĚSTO ŽĎÁR NAD SÁZAVOU, ŽIŽKOVA 227/1, 591 01 ŽĎÁR N. SÁZ.</t>
  </si>
  <si>
    <t>REKONSTRUKCE ČTYŘ ANTUKOVÝCH KURTŮ VČETNĚ ZÁZEMÍ, ŽĎÁR NAD SÁZAVOU</t>
  </si>
  <si>
    <t>Vypínač č.1, IP44,  včetně přístrojové krabice</t>
  </si>
  <si>
    <t>Pohybový spínač, 250V/10A, záběr 360°, spínací prvek relé, kompletní</t>
  </si>
  <si>
    <t>Napájecí zdroj pro pisoár</t>
  </si>
  <si>
    <t>B.007</t>
  </si>
  <si>
    <t>B.008</t>
  </si>
  <si>
    <t>B.015</t>
  </si>
  <si>
    <t>B.016</t>
  </si>
  <si>
    <t>Instalační Trubka ohebná KOPOFLEX 50 (KF 09050_BA),upevňovací a spojovací materiál</t>
  </si>
  <si>
    <t>Rozbočovací krabice se svorkovnicí 227x177x110mm (š x v x h) na omítku, min. IP44</t>
  </si>
  <si>
    <r>
      <t xml:space="preserve">Rozvaděč RH, oceloplechový, vestavný s plnými dveřmi, rozměry 588x770x136 (ŠxVxH), In=25A
</t>
    </r>
    <r>
      <rPr>
        <i/>
        <sz val="10"/>
        <rFont val="Arial Narrow"/>
        <family val="2"/>
        <charset val="238"/>
      </rPr>
      <t xml:space="preserve">Výzdbroj dle výkesu </t>
    </r>
  </si>
  <si>
    <t>Uzemnění</t>
  </si>
  <si>
    <t>Pomocný materiál pro uzemnění</t>
  </si>
  <si>
    <t>Výkop kabelové rýhy 300x500mm (š x h),  pískové lože,výstražná fólie,  zhutnění a konečná úprava terénu</t>
  </si>
  <si>
    <t>C.005</t>
  </si>
  <si>
    <t>C.006</t>
  </si>
  <si>
    <t>C.009</t>
  </si>
  <si>
    <t>C.010</t>
  </si>
  <si>
    <t>C.017</t>
  </si>
  <si>
    <t>C.018</t>
  </si>
  <si>
    <t>D.004</t>
  </si>
  <si>
    <t>D.007</t>
  </si>
  <si>
    <t>F.001</t>
  </si>
  <si>
    <t>F.002</t>
  </si>
  <si>
    <t>F.003</t>
  </si>
  <si>
    <t>F.004</t>
  </si>
  <si>
    <t>04/2024</t>
  </si>
  <si>
    <t>REKAPITULACE VÝKAZU VÝMĚR</t>
  </si>
  <si>
    <t>Venkovní nástěnné LED svítidlo IP44 s pohybovým senzorem, 20W</t>
  </si>
  <si>
    <t>Přisazené stropní LED svítidlo 18W</t>
  </si>
  <si>
    <t>Přisazené stropní LED svítidlo 18W, IP44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</si>
  <si>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</si>
  <si>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</si>
  <si>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</si>
  <si>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</si>
  <si>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</si>
  <si>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</si>
  <si>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</si>
  <si>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</si>
  <si>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</si>
  <si>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</si>
  <si>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Lineární přisazené svítidlo 120cm, IP44, 28W</t>
  </si>
  <si>
    <t>Nouzové LED svítidlo s piktogramem a s vlastní baterií 3h, 3W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</si>
</sst>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8"/>
      <name val="Times New Roman CE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sz val="7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Times New Roman"/>
      <family val="1"/>
      <charset val="238"/>
    </font>
    <font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6" fillId="0" borderId="0"/>
    <xf numFmtId="0" fontId="7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3" fillId="0" borderId="0"/>
    <xf numFmtId="0" fontId="14" fillId="0" borderId="0"/>
    <xf numFmtId="0" fontId="5" fillId="0" borderId="0"/>
    <xf numFmtId="0" fontId="8" fillId="0" borderId="0"/>
    <xf numFmtId="0" fontId="5" fillId="0" borderId="0"/>
    <xf numFmtId="0" fontId="9" fillId="2" borderId="0">
      <alignment horizontal="left"/>
    </xf>
    <xf numFmtId="0" fontId="10" fillId="3" borderId="0"/>
    <xf numFmtId="0" fontId="4" fillId="0" borderId="0" applyProtection="0"/>
    <xf numFmtId="0" fontId="9" fillId="0" borderId="0"/>
    <xf numFmtId="164" fontId="11" fillId="0" borderId="1">
      <alignment horizontal="right" vertical="center"/>
    </xf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13" fillId="0" borderId="0" xfId="15" applyFont="1"/>
    <xf numFmtId="0" fontId="15" fillId="0" borderId="0" xfId="14" applyFont="1"/>
    <xf numFmtId="0" fontId="21" fillId="0" borderId="0" xfId="0" applyFont="1"/>
    <xf numFmtId="0" fontId="19" fillId="0" borderId="0" xfId="0" applyFont="1"/>
    <xf numFmtId="0" fontId="19" fillId="4" borderId="2" xfId="13" applyFont="1" applyFill="1" applyBorder="1" applyAlignment="1">
      <alignment horizontal="center" vertical="center" wrapText="1"/>
    </xf>
    <xf numFmtId="164" fontId="19" fillId="5" borderId="3" xfId="13" applyNumberFormat="1" applyFont="1" applyFill="1" applyBorder="1" applyAlignment="1">
      <alignment horizontal="center" vertical="center" wrapText="1"/>
    </xf>
    <xf numFmtId="164" fontId="23" fillId="7" borderId="6" xfId="14" applyNumberFormat="1" applyFont="1" applyFill="1" applyBorder="1"/>
    <xf numFmtId="164" fontId="23" fillId="7" borderId="24" xfId="14" applyNumberFormat="1" applyFont="1" applyFill="1" applyBorder="1"/>
    <xf numFmtId="164" fontId="23" fillId="7" borderId="19" xfId="14" applyNumberFormat="1" applyFont="1" applyFill="1" applyBorder="1"/>
    <xf numFmtId="49" fontId="19" fillId="0" borderId="31" xfId="15" applyNumberFormat="1" applyFont="1" applyBorder="1" applyAlignment="1">
      <alignment horizontal="center" vertical="center" wrapText="1"/>
    </xf>
    <xf numFmtId="3" fontId="19" fillId="0" borderId="27" xfId="14" applyNumberFormat="1" applyFont="1" applyBorder="1" applyAlignment="1">
      <alignment vertical="center"/>
    </xf>
    <xf numFmtId="164" fontId="29" fillId="0" borderId="0" xfId="15" applyNumberFormat="1" applyFont="1"/>
    <xf numFmtId="3" fontId="19" fillId="0" borderId="34" xfId="14" applyNumberFormat="1" applyFont="1" applyBorder="1" applyAlignment="1">
      <alignment vertical="center"/>
    </xf>
    <xf numFmtId="0" fontId="19" fillId="0" borderId="0" xfId="15" applyFont="1"/>
    <xf numFmtId="164" fontId="19" fillId="0" borderId="0" xfId="15" applyNumberFormat="1" applyFont="1"/>
    <xf numFmtId="3" fontId="19" fillId="0" borderId="29" xfId="14" applyNumberFormat="1" applyFont="1" applyBorder="1" applyAlignment="1">
      <alignment vertical="center"/>
    </xf>
    <xf numFmtId="0" fontId="23" fillId="7" borderId="28" xfId="15" applyFont="1" applyFill="1" applyBorder="1" applyAlignment="1">
      <alignment horizontal="center" vertical="top" wrapText="1"/>
    </xf>
    <xf numFmtId="164" fontId="23" fillId="7" borderId="29" xfId="14" applyNumberFormat="1" applyFont="1" applyFill="1" applyBorder="1"/>
    <xf numFmtId="0" fontId="23" fillId="7" borderId="36" xfId="15" applyFont="1" applyFill="1" applyBorder="1" applyAlignment="1">
      <alignment horizontal="center" vertical="top" wrapText="1"/>
    </xf>
    <xf numFmtId="164" fontId="23" fillId="7" borderId="37" xfId="14" applyNumberFormat="1" applyFont="1" applyFill="1" applyBorder="1"/>
    <xf numFmtId="3" fontId="19" fillId="0" borderId="0" xfId="14" applyNumberFormat="1" applyFont="1" applyAlignment="1">
      <alignment vertical="center"/>
    </xf>
    <xf numFmtId="3" fontId="19" fillId="0" borderId="39" xfId="14" applyNumberFormat="1" applyFont="1" applyBorder="1" applyAlignment="1">
      <alignment vertical="center"/>
    </xf>
    <xf numFmtId="0" fontId="19" fillId="6" borderId="8" xfId="0" applyFont="1" applyFill="1" applyBorder="1" applyAlignment="1" applyProtection="1">
      <alignment horizontal="left" vertical="center"/>
      <protection locked="0"/>
    </xf>
    <xf numFmtId="0" fontId="20" fillId="6" borderId="9" xfId="0" applyFont="1" applyFill="1" applyBorder="1" applyAlignment="1" applyProtection="1">
      <alignment horizontal="center"/>
      <protection locked="0"/>
    </xf>
    <xf numFmtId="0" fontId="20" fillId="6" borderId="10" xfId="0" applyFont="1" applyFill="1" applyBorder="1" applyAlignment="1" applyProtection="1">
      <alignment horizontal="center"/>
      <protection locked="0"/>
    </xf>
    <xf numFmtId="0" fontId="20" fillId="6" borderId="11" xfId="0" applyFont="1" applyFill="1" applyBorder="1" applyAlignment="1" applyProtection="1">
      <alignment horizontal="center"/>
      <protection locked="0"/>
    </xf>
    <xf numFmtId="0" fontId="20" fillId="6" borderId="0" xfId="0" applyFont="1" applyFill="1" applyAlignment="1" applyProtection="1">
      <alignment horizontal="center"/>
      <protection locked="0"/>
    </xf>
    <xf numFmtId="0" fontId="20" fillId="6" borderId="12" xfId="0" applyFont="1" applyFill="1" applyBorder="1" applyAlignment="1" applyProtection="1">
      <alignment horizontal="center"/>
      <protection locked="0"/>
    </xf>
    <xf numFmtId="0" fontId="19" fillId="6" borderId="11" xfId="0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Alignment="1" applyProtection="1">
      <alignment horizontal="left"/>
      <protection locked="0"/>
    </xf>
    <xf numFmtId="0" fontId="22" fillId="6" borderId="0" xfId="0" applyFont="1" applyFill="1" applyAlignment="1" applyProtection="1">
      <alignment horizontal="left"/>
      <protection locked="0"/>
    </xf>
    <xf numFmtId="0" fontId="22" fillId="6" borderId="12" xfId="0" applyFont="1" applyFill="1" applyBorder="1" applyAlignment="1" applyProtection="1">
      <alignment horizontal="left"/>
      <protection locked="0"/>
    </xf>
    <xf numFmtId="0" fontId="23" fillId="6" borderId="0" xfId="0" applyFont="1" applyFill="1" applyAlignment="1" applyProtection="1">
      <alignment horizontal="left" vertical="center"/>
      <protection locked="0"/>
    </xf>
    <xf numFmtId="0" fontId="19" fillId="6" borderId="12" xfId="0" applyFont="1" applyFill="1" applyBorder="1" applyAlignment="1" applyProtection="1">
      <alignment horizontal="left" vertical="center"/>
      <protection locked="0"/>
    </xf>
    <xf numFmtId="0" fontId="19" fillId="6" borderId="12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Alignment="1" applyProtection="1">
      <alignment horizontal="left" vertical="center" wrapText="1"/>
      <protection locked="0"/>
    </xf>
    <xf numFmtId="49" fontId="23" fillId="6" borderId="0" xfId="0" applyNumberFormat="1" applyFont="1" applyFill="1" applyAlignment="1" applyProtection="1">
      <alignment horizontal="left" vertical="center"/>
      <protection locked="0"/>
    </xf>
    <xf numFmtId="0" fontId="19" fillId="6" borderId="0" xfId="0" applyFont="1" applyFill="1" applyAlignment="1" applyProtection="1">
      <alignment horizontal="left"/>
      <protection locked="0"/>
    </xf>
    <xf numFmtId="0" fontId="19" fillId="6" borderId="12" xfId="0" applyFont="1" applyFill="1" applyBorder="1" applyAlignment="1" applyProtection="1">
      <alignment horizontal="left"/>
      <protection locked="0"/>
    </xf>
    <xf numFmtId="0" fontId="19" fillId="6" borderId="14" xfId="0" applyFont="1" applyFill="1" applyBorder="1" applyAlignment="1" applyProtection="1">
      <alignment horizontal="left" vertical="center"/>
      <protection locked="0"/>
    </xf>
    <xf numFmtId="0" fontId="19" fillId="6" borderId="13" xfId="0" applyFont="1" applyFill="1" applyBorder="1" applyAlignment="1" applyProtection="1">
      <alignment horizontal="left"/>
      <protection locked="0"/>
    </xf>
    <xf numFmtId="0" fontId="19" fillId="6" borderId="15" xfId="0" applyFont="1" applyFill="1" applyBorder="1" applyAlignment="1" applyProtection="1">
      <alignment horizontal="right"/>
      <protection locked="0"/>
    </xf>
    <xf numFmtId="0" fontId="19" fillId="0" borderId="11" xfId="0" applyFont="1" applyBorder="1" applyProtection="1">
      <protection locked="0"/>
    </xf>
    <xf numFmtId="0" fontId="23" fillId="0" borderId="0" xfId="0" applyFont="1" applyAlignment="1" applyProtection="1">
      <alignment horizontal="left" vertical="center"/>
      <protection locked="0"/>
    </xf>
    <xf numFmtId="5" fontId="23" fillId="0" borderId="12" xfId="0" applyNumberFormat="1" applyFont="1" applyBorder="1" applyAlignment="1" applyProtection="1">
      <alignment horizontal="right" vertical="center"/>
      <protection locked="0"/>
    </xf>
    <xf numFmtId="0" fontId="21" fillId="0" borderId="11" xfId="0" applyFont="1" applyBorder="1" applyProtection="1"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5" fontId="24" fillId="0" borderId="12" xfId="0" applyNumberFormat="1" applyFont="1" applyBorder="1" applyAlignment="1" applyProtection="1">
      <alignment horizontal="right" vertical="center"/>
      <protection locked="0"/>
    </xf>
    <xf numFmtId="0" fontId="21" fillId="0" borderId="16" xfId="0" applyFont="1" applyBorder="1" applyProtection="1">
      <protection locked="0"/>
    </xf>
    <xf numFmtId="0" fontId="25" fillId="0" borderId="17" xfId="0" applyFont="1" applyBorder="1" applyAlignment="1" applyProtection="1">
      <alignment horizontal="left" vertical="center"/>
      <protection locked="0"/>
    </xf>
    <xf numFmtId="0" fontId="26" fillId="0" borderId="17" xfId="0" applyFont="1" applyBorder="1" applyAlignment="1" applyProtection="1">
      <alignment horizontal="left" vertical="center"/>
      <protection locked="0"/>
    </xf>
    <xf numFmtId="5" fontId="26" fillId="0" borderId="18" xfId="0" applyNumberFormat="1" applyFont="1" applyBorder="1" applyAlignment="1" applyProtection="1">
      <alignment horizontal="right" vertical="center"/>
      <protection locked="0"/>
    </xf>
    <xf numFmtId="0" fontId="19" fillId="4" borderId="2" xfId="13" applyFont="1" applyFill="1" applyBorder="1" applyAlignment="1" applyProtection="1">
      <alignment horizontal="center" vertical="center" wrapText="1"/>
      <protection locked="0"/>
    </xf>
    <xf numFmtId="0" fontId="19" fillId="4" borderId="3" xfId="13" applyFont="1" applyFill="1" applyBorder="1" applyAlignment="1" applyProtection="1">
      <alignment horizontal="center" vertical="center" wrapText="1"/>
      <protection locked="0"/>
    </xf>
    <xf numFmtId="0" fontId="19" fillId="5" borderId="3" xfId="13" applyFont="1" applyFill="1" applyBorder="1" applyAlignment="1" applyProtection="1">
      <alignment horizontal="center" vertical="center"/>
      <protection locked="0"/>
    </xf>
    <xf numFmtId="0" fontId="19" fillId="5" borderId="3" xfId="13" applyFont="1" applyFill="1" applyBorder="1" applyAlignment="1" applyProtection="1">
      <alignment horizontal="center" vertical="center" wrapText="1"/>
      <protection locked="0"/>
    </xf>
    <xf numFmtId="165" fontId="19" fillId="5" borderId="3" xfId="13" applyNumberFormat="1" applyFont="1" applyFill="1" applyBorder="1" applyAlignment="1" applyProtection="1">
      <alignment horizontal="center" vertical="center" wrapText="1"/>
      <protection locked="0"/>
    </xf>
    <xf numFmtId="0" fontId="23" fillId="7" borderId="5" xfId="15" applyFont="1" applyFill="1" applyBorder="1" applyAlignment="1" applyProtection="1">
      <alignment horizontal="center" vertical="top" wrapText="1"/>
      <protection locked="0"/>
    </xf>
    <xf numFmtId="0" fontId="27" fillId="7" borderId="6" xfId="14" applyFont="1" applyFill="1" applyBorder="1" applyProtection="1">
      <protection locked="0"/>
    </xf>
    <xf numFmtId="0" fontId="23" fillId="7" borderId="6" xfId="15" applyFont="1" applyFill="1" applyBorder="1" applyAlignment="1" applyProtection="1">
      <alignment horizontal="left" vertical="top" wrapText="1"/>
      <protection locked="0"/>
    </xf>
    <xf numFmtId="164" fontId="23" fillId="7" borderId="6" xfId="14" applyNumberFormat="1" applyFont="1" applyFill="1" applyBorder="1" applyProtection="1">
      <protection locked="0"/>
    </xf>
    <xf numFmtId="0" fontId="23" fillId="7" borderId="23" xfId="15" applyFont="1" applyFill="1" applyBorder="1" applyAlignment="1" applyProtection="1">
      <alignment horizontal="center" vertical="top" wrapText="1"/>
      <protection locked="0"/>
    </xf>
    <xf numFmtId="0" fontId="27" fillId="7" borderId="24" xfId="14" applyFont="1" applyFill="1" applyBorder="1" applyProtection="1">
      <protection locked="0"/>
    </xf>
    <xf numFmtId="0" fontId="19" fillId="7" borderId="25" xfId="15" applyFont="1" applyFill="1" applyBorder="1" applyAlignment="1" applyProtection="1">
      <alignment horizontal="left" vertical="top" wrapText="1"/>
      <protection locked="0"/>
    </xf>
    <xf numFmtId="164" fontId="23" fillId="7" borderId="24" xfId="14" applyNumberFormat="1" applyFont="1" applyFill="1" applyBorder="1" applyProtection="1">
      <protection locked="0"/>
    </xf>
    <xf numFmtId="0" fontId="23" fillId="7" borderId="20" xfId="15" applyFont="1" applyFill="1" applyBorder="1" applyAlignment="1" applyProtection="1">
      <alignment horizontal="center" vertical="top" wrapText="1"/>
      <protection locked="0"/>
    </xf>
    <xf numFmtId="0" fontId="27" fillId="7" borderId="19" xfId="14" applyFont="1" applyFill="1" applyBorder="1" applyProtection="1">
      <protection locked="0"/>
    </xf>
    <xf numFmtId="164" fontId="23" fillId="7" borderId="21" xfId="14" applyNumberFormat="1" applyFont="1" applyFill="1" applyBorder="1" applyProtection="1">
      <protection locked="0"/>
    </xf>
    <xf numFmtId="164" fontId="23" fillId="7" borderId="19" xfId="14" applyNumberFormat="1" applyFont="1" applyFill="1" applyBorder="1" applyProtection="1">
      <protection locked="0"/>
    </xf>
    <xf numFmtId="49" fontId="19" fillId="0" borderId="31" xfId="15" applyNumberFormat="1" applyFont="1" applyBorder="1" applyAlignment="1" applyProtection="1">
      <alignment horizontal="center" vertical="center" wrapText="1"/>
      <protection locked="0"/>
    </xf>
    <xf numFmtId="49" fontId="19" fillId="0" borderId="27" xfId="15" applyNumberFormat="1" applyFont="1" applyBorder="1" applyAlignment="1" applyProtection="1">
      <alignment horizontal="center" vertical="center" wrapText="1"/>
      <protection locked="0"/>
    </xf>
    <xf numFmtId="0" fontId="19" fillId="0" borderId="27" xfId="15" applyFont="1" applyBorder="1" applyAlignment="1" applyProtection="1">
      <alignment horizontal="left" vertical="top" wrapText="1"/>
      <protection locked="0"/>
    </xf>
    <xf numFmtId="0" fontId="28" fillId="0" borderId="27" xfId="14" applyFont="1" applyBorder="1" applyAlignment="1" applyProtection="1">
      <alignment horizontal="center" vertical="center"/>
      <protection locked="0"/>
    </xf>
    <xf numFmtId="165" fontId="28" fillId="0" borderId="27" xfId="12" applyNumberFormat="1" applyFont="1" applyBorder="1" applyAlignment="1" applyProtection="1">
      <alignment vertical="center"/>
      <protection locked="0"/>
    </xf>
    <xf numFmtId="0" fontId="29" fillId="0" borderId="0" xfId="15" applyFont="1" applyProtection="1">
      <protection locked="0"/>
    </xf>
    <xf numFmtId="165" fontId="29" fillId="0" borderId="0" xfId="15" applyNumberFormat="1" applyFont="1" applyAlignment="1" applyProtection="1">
      <alignment horizontal="center"/>
      <protection locked="0"/>
    </xf>
    <xf numFmtId="165" fontId="19" fillId="4" borderId="4" xfId="13" applyNumberFormat="1" applyFont="1" applyFill="1" applyBorder="1" applyAlignment="1" applyProtection="1">
      <alignment horizontal="center" vertical="center" wrapText="1"/>
      <protection locked="0"/>
    </xf>
    <xf numFmtId="165" fontId="27" fillId="7" borderId="7" xfId="12" applyNumberFormat="1" applyFont="1" applyFill="1" applyBorder="1" applyAlignment="1" applyProtection="1">
      <alignment horizontal="right" vertical="center"/>
      <protection locked="0"/>
    </xf>
    <xf numFmtId="165" fontId="27" fillId="7" borderId="26" xfId="12" applyNumberFormat="1" applyFont="1" applyFill="1" applyBorder="1" applyAlignment="1" applyProtection="1">
      <alignment horizontal="right" vertical="center"/>
      <protection locked="0"/>
    </xf>
    <xf numFmtId="165" fontId="27" fillId="7" borderId="22" xfId="12" applyNumberFormat="1" applyFont="1" applyFill="1" applyBorder="1" applyAlignment="1" applyProtection="1">
      <alignment horizontal="right" vertical="center"/>
      <protection locked="0"/>
    </xf>
    <xf numFmtId="165" fontId="28" fillId="0" borderId="32" xfId="12" applyNumberFormat="1" applyFont="1" applyBorder="1" applyAlignment="1" applyProtection="1">
      <alignment vertical="center"/>
      <protection locked="0"/>
    </xf>
    <xf numFmtId="164" fontId="23" fillId="7" borderId="25" xfId="14" applyNumberFormat="1" applyFont="1" applyFill="1" applyBorder="1" applyProtection="1">
      <protection locked="0"/>
    </xf>
    <xf numFmtId="0" fontId="19" fillId="0" borderId="0" xfId="15" applyFont="1" applyProtection="1">
      <protection locked="0"/>
    </xf>
    <xf numFmtId="165" fontId="19" fillId="0" borderId="0" xfId="15" applyNumberFormat="1" applyFont="1" applyAlignment="1" applyProtection="1">
      <alignment horizontal="center"/>
      <protection locked="0"/>
    </xf>
    <xf numFmtId="49" fontId="19" fillId="0" borderId="0" xfId="15" applyNumberFormat="1" applyFont="1" applyAlignment="1" applyProtection="1">
      <alignment horizontal="center" vertical="center" wrapText="1"/>
      <protection locked="0"/>
    </xf>
    <xf numFmtId="0" fontId="19" fillId="0" borderId="0" xfId="15" applyFont="1" applyAlignment="1" applyProtection="1">
      <alignment horizontal="left" vertical="top" wrapText="1"/>
      <protection locked="0"/>
    </xf>
    <xf numFmtId="0" fontId="28" fillId="0" borderId="0" xfId="14" applyFont="1" applyAlignment="1" applyProtection="1">
      <alignment horizontal="center" vertical="center"/>
      <protection locked="0"/>
    </xf>
    <xf numFmtId="165" fontId="28" fillId="0" borderId="0" xfId="12" applyNumberFormat="1" applyFont="1" applyAlignment="1" applyProtection="1">
      <alignment vertical="center"/>
      <protection locked="0"/>
    </xf>
    <xf numFmtId="0" fontId="19" fillId="0" borderId="39" xfId="15" applyFont="1" applyBorder="1" applyAlignment="1" applyProtection="1">
      <alignment horizontal="left" vertical="top" wrapText="1"/>
      <protection locked="0"/>
    </xf>
    <xf numFmtId="49" fontId="19" fillId="0" borderId="39" xfId="15" applyNumberFormat="1" applyFont="1" applyBorder="1" applyAlignment="1" applyProtection="1">
      <alignment horizontal="center" vertical="center" wrapText="1"/>
      <protection locked="0"/>
    </xf>
    <xf numFmtId="0" fontId="28" fillId="0" borderId="39" xfId="14" applyFont="1" applyBorder="1" applyAlignment="1" applyProtection="1">
      <alignment horizontal="center" vertical="center"/>
      <protection locked="0"/>
    </xf>
    <xf numFmtId="165" fontId="28" fillId="0" borderId="39" xfId="12" applyNumberFormat="1" applyFont="1" applyBorder="1" applyAlignment="1" applyProtection="1">
      <alignment vertical="center"/>
      <protection locked="0"/>
    </xf>
    <xf numFmtId="165" fontId="28" fillId="0" borderId="40" xfId="12" applyNumberFormat="1" applyFont="1" applyBorder="1" applyAlignment="1" applyProtection="1">
      <alignment vertical="center"/>
      <protection locked="0"/>
    </xf>
    <xf numFmtId="0" fontId="19" fillId="0" borderId="27" xfId="0" applyFont="1" applyBorder="1" applyAlignment="1" applyProtection="1">
      <alignment wrapText="1"/>
      <protection locked="0"/>
    </xf>
    <xf numFmtId="49" fontId="19" fillId="0" borderId="33" xfId="15" applyNumberFormat="1" applyFont="1" applyBorder="1" applyAlignment="1" applyProtection="1">
      <alignment horizontal="center" vertical="center" wrapText="1"/>
      <protection locked="0"/>
    </xf>
    <xf numFmtId="49" fontId="19" fillId="0" borderId="34" xfId="15" applyNumberFormat="1" applyFont="1" applyBorder="1" applyAlignment="1" applyProtection="1">
      <alignment horizontal="center" vertical="center" wrapText="1"/>
      <protection locked="0"/>
    </xf>
    <xf numFmtId="0" fontId="19" fillId="0" borderId="34" xfId="15" applyFont="1" applyBorder="1" applyAlignment="1" applyProtection="1">
      <alignment horizontal="left" vertical="top" wrapText="1"/>
      <protection locked="0"/>
    </xf>
    <xf numFmtId="0" fontId="28" fillId="0" borderId="34" xfId="14" applyFont="1" applyBorder="1" applyAlignment="1" applyProtection="1">
      <alignment horizontal="center" vertical="center"/>
      <protection locked="0"/>
    </xf>
    <xf numFmtId="165" fontId="28" fillId="0" borderId="34" xfId="12" applyNumberFormat="1" applyFont="1" applyBorder="1" applyAlignment="1" applyProtection="1">
      <alignment vertical="center"/>
      <protection locked="0"/>
    </xf>
    <xf numFmtId="165" fontId="28" fillId="0" borderId="35" xfId="12" applyNumberFormat="1" applyFont="1" applyBorder="1" applyAlignment="1" applyProtection="1">
      <alignment vertical="center"/>
      <protection locked="0"/>
    </xf>
    <xf numFmtId="0" fontId="27" fillId="7" borderId="29" xfId="14" applyFont="1" applyFill="1" applyBorder="1" applyProtection="1">
      <protection locked="0"/>
    </xf>
    <xf numFmtId="0" fontId="23" fillId="7" borderId="29" xfId="15" applyFont="1" applyFill="1" applyBorder="1" applyAlignment="1" applyProtection="1">
      <alignment horizontal="left" vertical="top" wrapText="1"/>
      <protection locked="0"/>
    </xf>
    <xf numFmtId="164" fontId="23" fillId="7" borderId="29" xfId="14" applyNumberFormat="1" applyFont="1" applyFill="1" applyBorder="1" applyProtection="1">
      <protection locked="0"/>
    </xf>
    <xf numFmtId="0" fontId="27" fillId="7" borderId="37" xfId="14" applyFont="1" applyFill="1" applyBorder="1" applyProtection="1">
      <protection locked="0"/>
    </xf>
    <xf numFmtId="164" fontId="23" fillId="7" borderId="37" xfId="14" applyNumberFormat="1" applyFont="1" applyFill="1" applyBorder="1" applyProtection="1">
      <protection locked="0"/>
    </xf>
    <xf numFmtId="165" fontId="27" fillId="7" borderId="30" xfId="12" applyNumberFormat="1" applyFont="1" applyFill="1" applyBorder="1" applyAlignment="1" applyProtection="1">
      <alignment horizontal="right" vertical="center"/>
      <protection locked="0"/>
    </xf>
    <xf numFmtId="165" fontId="27" fillId="7" borderId="38" xfId="12" applyNumberFormat="1" applyFont="1" applyFill="1" applyBorder="1" applyAlignment="1" applyProtection="1">
      <alignment horizontal="right" vertical="center"/>
      <protection locked="0"/>
    </xf>
    <xf numFmtId="0" fontId="23" fillId="7" borderId="28" xfId="15" applyFont="1" applyFill="1" applyBorder="1" applyAlignment="1" applyProtection="1">
      <alignment horizontal="center" vertical="top" wrapText="1"/>
      <protection locked="0"/>
    </xf>
    <xf numFmtId="0" fontId="23" fillId="7" borderId="36" xfId="15" applyFont="1" applyFill="1" applyBorder="1" applyAlignment="1" applyProtection="1">
      <alignment horizontal="center" vertical="top" wrapText="1"/>
      <protection locked="0"/>
    </xf>
    <xf numFmtId="49" fontId="19" fillId="0" borderId="28" xfId="15" applyNumberFormat="1" applyFont="1" applyBorder="1" applyAlignment="1" applyProtection="1">
      <alignment horizontal="center" vertical="center" wrapText="1"/>
      <protection locked="0"/>
    </xf>
    <xf numFmtId="49" fontId="19" fillId="0" borderId="29" xfId="15" applyNumberFormat="1" applyFont="1" applyBorder="1" applyAlignment="1" applyProtection="1">
      <alignment horizontal="center" vertical="center" wrapText="1"/>
      <protection locked="0"/>
    </xf>
    <xf numFmtId="0" fontId="19" fillId="0" borderId="29" xfId="0" applyFont="1" applyBorder="1" applyAlignment="1" applyProtection="1">
      <alignment horizontal="left" wrapText="1"/>
      <protection locked="0"/>
    </xf>
    <xf numFmtId="0" fontId="28" fillId="0" borderId="29" xfId="14" applyFont="1" applyBorder="1" applyAlignment="1" applyProtection="1">
      <alignment horizontal="center" vertical="center"/>
      <protection locked="0"/>
    </xf>
    <xf numFmtId="165" fontId="28" fillId="0" borderId="29" xfId="12" applyNumberFormat="1" applyFont="1" applyBorder="1" applyAlignment="1" applyProtection="1">
      <alignment vertical="center"/>
      <protection locked="0"/>
    </xf>
    <xf numFmtId="49" fontId="19" fillId="0" borderId="27" xfId="0" applyNumberFormat="1" applyFont="1" applyBorder="1" applyAlignment="1" applyProtection="1">
      <alignment horizontal="left"/>
      <protection locked="0"/>
    </xf>
    <xf numFmtId="49" fontId="19" fillId="0" borderId="27" xfId="0" applyNumberFormat="1" applyFont="1" applyBorder="1" applyAlignment="1" applyProtection="1">
      <alignment horizontal="left" wrapText="1"/>
      <protection locked="0"/>
    </xf>
    <xf numFmtId="0" fontId="19" fillId="0" borderId="27" xfId="15" applyFont="1" applyBorder="1" applyProtection="1">
      <protection locked="0"/>
    </xf>
    <xf numFmtId="0" fontId="19" fillId="0" borderId="27" xfId="15" applyFont="1" applyBorder="1" applyAlignment="1" applyProtection="1">
      <alignment wrapText="1"/>
      <protection locked="0"/>
    </xf>
    <xf numFmtId="165" fontId="28" fillId="0" borderId="30" xfId="12" applyNumberFormat="1" applyFont="1" applyBorder="1" applyAlignment="1" applyProtection="1">
      <alignment vertical="center"/>
      <protection locked="0"/>
    </xf>
  </cellXfs>
  <cellStyles count="28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3" xfId="27" xr:uid="{CD59324B-5865-42DD-B890-804950E58069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zoomScaleNormal="100" workbookViewId="0">
      <selection activeCell="G12" sqref="G12"/>
    </sheetView>
  </sheetViews>
  <sheetFormatPr defaultColWidth="9" defaultRowHeight="15.75" x14ac:dyDescent="0.25"/>
  <cols>
    <col min="1" max="1" width="2.25" style="3" customWidth="1"/>
    <col min="2" max="2" width="10.25" style="3" customWidth="1"/>
    <col min="3" max="3" width="46.625" style="3" customWidth="1"/>
    <col min="4" max="4" width="14.875" style="3" customWidth="1"/>
    <col min="5" max="16384" width="9" style="3"/>
  </cols>
  <sheetData>
    <row r="1" spans="1:4" ht="18" x14ac:dyDescent="0.25">
      <c r="A1" s="23"/>
      <c r="B1" s="24"/>
      <c r="C1" s="24"/>
      <c r="D1" s="25"/>
    </row>
    <row r="2" spans="1:4" ht="18" x14ac:dyDescent="0.25">
      <c r="A2" s="26" t="s">
        <v>147</v>
      </c>
      <c r="B2" s="27"/>
      <c r="C2" s="27"/>
      <c r="D2" s="28"/>
    </row>
    <row r="3" spans="1:4" ht="18" x14ac:dyDescent="0.25">
      <c r="A3" s="29"/>
      <c r="B3" s="30"/>
      <c r="C3" s="31"/>
      <c r="D3" s="32"/>
    </row>
    <row r="4" spans="1:4" x14ac:dyDescent="0.25">
      <c r="A4" s="29"/>
      <c r="B4" s="33" t="s">
        <v>4</v>
      </c>
      <c r="C4" s="33" t="s">
        <v>120</v>
      </c>
      <c r="D4" s="34"/>
    </row>
    <row r="5" spans="1:4" x14ac:dyDescent="0.25">
      <c r="A5" s="29"/>
      <c r="B5" s="33" t="s">
        <v>91</v>
      </c>
      <c r="C5" s="33" t="s">
        <v>119</v>
      </c>
      <c r="D5" s="35"/>
    </row>
    <row r="6" spans="1:4" x14ac:dyDescent="0.25">
      <c r="A6" s="29"/>
      <c r="B6" s="33" t="s">
        <v>5</v>
      </c>
      <c r="C6" s="33" t="s">
        <v>118</v>
      </c>
      <c r="D6" s="35"/>
    </row>
    <row r="7" spans="1:4" x14ac:dyDescent="0.25">
      <c r="A7" s="29"/>
      <c r="B7" s="33"/>
      <c r="C7" s="33"/>
      <c r="D7" s="35"/>
    </row>
    <row r="8" spans="1:4" x14ac:dyDescent="0.25">
      <c r="A8" s="29"/>
      <c r="B8" s="33"/>
      <c r="C8" s="33" t="s">
        <v>23</v>
      </c>
      <c r="D8" s="35"/>
    </row>
    <row r="9" spans="1:4" x14ac:dyDescent="0.25">
      <c r="A9" s="29"/>
      <c r="B9" s="33"/>
      <c r="C9" s="33"/>
      <c r="D9" s="35"/>
    </row>
    <row r="10" spans="1:4" ht="25.5" x14ac:dyDescent="0.25">
      <c r="A10" s="29"/>
      <c r="B10" s="33" t="s">
        <v>6</v>
      </c>
      <c r="C10" s="36" t="s">
        <v>103</v>
      </c>
      <c r="D10" s="35"/>
    </row>
    <row r="11" spans="1:4" x14ac:dyDescent="0.25">
      <c r="A11" s="29"/>
      <c r="B11" s="33" t="s">
        <v>7</v>
      </c>
      <c r="C11" s="37" t="s">
        <v>146</v>
      </c>
      <c r="D11" s="35"/>
    </row>
    <row r="12" spans="1:4" x14ac:dyDescent="0.25">
      <c r="A12" s="29"/>
      <c r="B12" s="33" t="s">
        <v>87</v>
      </c>
      <c r="C12" s="36"/>
      <c r="D12" s="35"/>
    </row>
    <row r="13" spans="1:4" x14ac:dyDescent="0.25">
      <c r="A13" s="29"/>
      <c r="B13" s="38"/>
      <c r="C13" s="38"/>
      <c r="D13" s="39"/>
    </row>
    <row r="14" spans="1:4" x14ac:dyDescent="0.25">
      <c r="A14" s="40"/>
      <c r="B14" s="41" t="s">
        <v>8</v>
      </c>
      <c r="C14" s="41" t="s">
        <v>9</v>
      </c>
      <c r="D14" s="42" t="s">
        <v>10</v>
      </c>
    </row>
    <row r="15" spans="1:4" s="4" customFormat="1" ht="12.75" x14ac:dyDescent="0.2">
      <c r="A15" s="43"/>
      <c r="B15" s="44" t="str">
        <f>A!A2</f>
        <v>A</v>
      </c>
      <c r="C15" s="44" t="str">
        <f>A!C2</f>
        <v>Svítidla</v>
      </c>
      <c r="D15" s="45">
        <f>A!G4</f>
        <v>0</v>
      </c>
    </row>
    <row r="16" spans="1:4" s="4" customFormat="1" ht="12.75" x14ac:dyDescent="0.2">
      <c r="A16" s="43"/>
      <c r="B16" s="44" t="s">
        <v>12</v>
      </c>
      <c r="C16" s="44" t="str">
        <f>B!C2</f>
        <v>Přístroje</v>
      </c>
      <c r="D16" s="45">
        <f>B!G4</f>
        <v>0</v>
      </c>
    </row>
    <row r="17" spans="1:4" s="4" customFormat="1" ht="12.75" x14ac:dyDescent="0.2">
      <c r="A17" s="43"/>
      <c r="B17" s="44" t="s">
        <v>13</v>
      </c>
      <c r="C17" s="44" t="str">
        <f>'C'!C2</f>
        <v>Instalační materiál</v>
      </c>
      <c r="D17" s="45">
        <f>'C'!G4</f>
        <v>0</v>
      </c>
    </row>
    <row r="18" spans="1:4" s="4" customFormat="1" ht="12.75" x14ac:dyDescent="0.2">
      <c r="A18" s="43"/>
      <c r="B18" s="44" t="s">
        <v>14</v>
      </c>
      <c r="C18" s="44" t="str">
        <f>D!C2</f>
        <v>Kabeláž</v>
      </c>
      <c r="D18" s="45">
        <f>D!G4</f>
        <v>0</v>
      </c>
    </row>
    <row r="19" spans="1:4" s="4" customFormat="1" ht="12.75" x14ac:dyDescent="0.2">
      <c r="A19" s="43"/>
      <c r="B19" s="44" t="s">
        <v>15</v>
      </c>
      <c r="C19" s="44" t="str">
        <f>E!C2</f>
        <v>Rozvaděče</v>
      </c>
      <c r="D19" s="45">
        <f>E!G4</f>
        <v>0</v>
      </c>
    </row>
    <row r="20" spans="1:4" s="4" customFormat="1" ht="12.75" x14ac:dyDescent="0.2">
      <c r="A20" s="43"/>
      <c r="B20" s="44" t="s">
        <v>21</v>
      </c>
      <c r="C20" s="44" t="s">
        <v>131</v>
      </c>
      <c r="D20" s="45">
        <f>F!G3</f>
        <v>0</v>
      </c>
    </row>
    <row r="21" spans="1:4" s="4" customFormat="1" ht="12.75" x14ac:dyDescent="0.2">
      <c r="A21" s="43"/>
      <c r="B21" s="44" t="s">
        <v>97</v>
      </c>
      <c r="C21" s="44" t="str">
        <f>G!C2</f>
        <v>Ostatní</v>
      </c>
      <c r="D21" s="45">
        <f>G!G3</f>
        <v>0</v>
      </c>
    </row>
    <row r="22" spans="1:4" s="4" customFormat="1" ht="12.75" x14ac:dyDescent="0.2">
      <c r="A22" s="43"/>
      <c r="B22" s="44"/>
      <c r="C22" s="44"/>
      <c r="D22" s="45"/>
    </row>
    <row r="23" spans="1:4" x14ac:dyDescent="0.25">
      <c r="A23" s="46"/>
      <c r="B23" s="47"/>
      <c r="C23" s="48"/>
      <c r="D23" s="49"/>
    </row>
    <row r="24" spans="1:4" ht="16.5" thickBot="1" x14ac:dyDescent="0.3">
      <c r="A24" s="50"/>
      <c r="B24" s="51"/>
      <c r="C24" s="52" t="s">
        <v>22</v>
      </c>
      <c r="D24" s="53">
        <f>SUM(D15:D23)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view="pageBreakPreview" zoomScale="115" zoomScaleNormal="100" zoomScaleSheetLayoutView="115" workbookViewId="0">
      <pane ySplit="4" topLeftCell="A5" activePane="bottomLeft" state="frozen"/>
      <selection activeCell="D27" sqref="D27"/>
      <selection pane="bottomLeft" activeCell="C18" sqref="C18"/>
    </sheetView>
  </sheetViews>
  <sheetFormatPr defaultColWidth="9" defaultRowHeight="15.75" x14ac:dyDescent="0.25"/>
  <cols>
    <col min="1" max="1" width="7.5" style="76" bestFit="1" customWidth="1"/>
    <col min="2" max="2" width="6.375" style="76" bestFit="1" customWidth="1"/>
    <col min="3" max="3" width="75.875" style="76" bestFit="1" customWidth="1"/>
    <col min="4" max="4" width="6.375" style="76" bestFit="1" customWidth="1"/>
    <col min="5" max="5" width="15.875" style="77" bestFit="1" customWidth="1"/>
    <col min="6" max="6" width="5.75" style="12" bestFit="1" customWidth="1"/>
    <col min="7" max="7" width="7.75" style="77" bestFit="1" customWidth="1"/>
    <col min="8" max="16384" width="9" style="1"/>
  </cols>
  <sheetData>
    <row r="1" spans="1:7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7.25" thickTop="1" thickBot="1" x14ac:dyDescent="0.3">
      <c r="A2" s="59" t="s">
        <v>11</v>
      </c>
      <c r="B2" s="60"/>
      <c r="C2" s="61" t="s">
        <v>26</v>
      </c>
      <c r="D2" s="62"/>
      <c r="E2" s="62"/>
      <c r="F2" s="7"/>
      <c r="G2" s="79"/>
    </row>
    <row r="3" spans="1:7" s="2" customFormat="1" ht="51.75" thickBot="1" x14ac:dyDescent="0.3">
      <c r="A3" s="63"/>
      <c r="B3" s="64"/>
      <c r="C3" s="65" t="s">
        <v>50</v>
      </c>
      <c r="D3" s="66"/>
      <c r="E3" s="66"/>
      <c r="F3" s="8"/>
      <c r="G3" s="80"/>
    </row>
    <row r="4" spans="1:7" s="2" customFormat="1" ht="16.5" thickBot="1" x14ac:dyDescent="0.3">
      <c r="A4" s="67"/>
      <c r="B4" s="68"/>
      <c r="C4" s="69" t="s">
        <v>20</v>
      </c>
      <c r="D4" s="70"/>
      <c r="E4" s="70"/>
      <c r="F4" s="9"/>
      <c r="G4" s="81">
        <f>SUM(G5:G25)</f>
        <v>0</v>
      </c>
    </row>
    <row r="5" spans="1:7" s="2" customFormat="1" ht="16.5" thickTop="1" x14ac:dyDescent="0.25">
      <c r="A5" s="71" t="s">
        <v>151</v>
      </c>
      <c r="B5" s="72"/>
      <c r="C5" s="73" t="s">
        <v>148</v>
      </c>
      <c r="D5" s="74" t="s">
        <v>3</v>
      </c>
      <c r="E5" s="75"/>
      <c r="F5" s="11">
        <v>3</v>
      </c>
      <c r="G5" s="82">
        <f t="shared" ref="G5:G14" si="0">E5*F5</f>
        <v>0</v>
      </c>
    </row>
    <row r="6" spans="1:7" s="2" customFormat="1" x14ac:dyDescent="0.25">
      <c r="A6" s="71" t="s">
        <v>152</v>
      </c>
      <c r="B6" s="72"/>
      <c r="C6" s="73" t="s">
        <v>29</v>
      </c>
      <c r="D6" s="74" t="s">
        <v>3</v>
      </c>
      <c r="E6" s="75"/>
      <c r="F6" s="11">
        <f>F5</f>
        <v>3</v>
      </c>
      <c r="G6" s="82">
        <f t="shared" si="0"/>
        <v>0</v>
      </c>
    </row>
    <row r="7" spans="1:7" s="2" customFormat="1" x14ac:dyDescent="0.25">
      <c r="A7" s="71" t="s">
        <v>153</v>
      </c>
      <c r="B7" s="72"/>
      <c r="C7" s="73" t="s">
        <v>150</v>
      </c>
      <c r="D7" s="74" t="s">
        <v>3</v>
      </c>
      <c r="E7" s="75"/>
      <c r="F7" s="11">
        <v>3</v>
      </c>
      <c r="G7" s="82">
        <f t="shared" si="0"/>
        <v>0</v>
      </c>
    </row>
    <row r="8" spans="1:7" s="2" customFormat="1" x14ac:dyDescent="0.25">
      <c r="A8" s="71" t="s">
        <v>154</v>
      </c>
      <c r="B8" s="72"/>
      <c r="C8" s="73" t="s">
        <v>29</v>
      </c>
      <c r="D8" s="74" t="s">
        <v>3</v>
      </c>
      <c r="E8" s="75"/>
      <c r="F8" s="11">
        <f>F7</f>
        <v>3</v>
      </c>
      <c r="G8" s="82">
        <f t="shared" si="0"/>
        <v>0</v>
      </c>
    </row>
    <row r="9" spans="1:7" s="2" customFormat="1" x14ac:dyDescent="0.25">
      <c r="A9" s="71" t="s">
        <v>155</v>
      </c>
      <c r="B9" s="72"/>
      <c r="C9" s="73" t="s">
        <v>149</v>
      </c>
      <c r="D9" s="74" t="s">
        <v>3</v>
      </c>
      <c r="E9" s="75"/>
      <c r="F9" s="11">
        <v>9</v>
      </c>
      <c r="G9" s="82">
        <f t="shared" si="0"/>
        <v>0</v>
      </c>
    </row>
    <row r="10" spans="1:7" s="2" customFormat="1" x14ac:dyDescent="0.25">
      <c r="A10" s="71" t="s">
        <v>156</v>
      </c>
      <c r="B10" s="72"/>
      <c r="C10" s="73" t="s">
        <v>29</v>
      </c>
      <c r="D10" s="74" t="s">
        <v>3</v>
      </c>
      <c r="E10" s="75"/>
      <c r="F10" s="11">
        <f>F9</f>
        <v>9</v>
      </c>
      <c r="G10" s="82">
        <f t="shared" si="0"/>
        <v>0</v>
      </c>
    </row>
    <row r="11" spans="1:7" s="2" customFormat="1" x14ac:dyDescent="0.25">
      <c r="A11" s="71" t="s">
        <v>157</v>
      </c>
      <c r="B11" s="72"/>
      <c r="C11" s="73" t="s">
        <v>161</v>
      </c>
      <c r="D11" s="74" t="s">
        <v>3</v>
      </c>
      <c r="E11" s="75"/>
      <c r="F11" s="11">
        <v>2</v>
      </c>
      <c r="G11" s="82">
        <f t="shared" si="0"/>
        <v>0</v>
      </c>
    </row>
    <row r="12" spans="1:7" s="2" customFormat="1" x14ac:dyDescent="0.25">
      <c r="A12" s="71" t="s">
        <v>158</v>
      </c>
      <c r="B12" s="72"/>
      <c r="C12" s="73" t="s">
        <v>29</v>
      </c>
      <c r="D12" s="74" t="s">
        <v>3</v>
      </c>
      <c r="E12" s="75"/>
      <c r="F12" s="11">
        <f>F11</f>
        <v>2</v>
      </c>
      <c r="G12" s="82">
        <f t="shared" si="0"/>
        <v>0</v>
      </c>
    </row>
    <row r="13" spans="1:7" s="2" customFormat="1" x14ac:dyDescent="0.25">
      <c r="A13" s="71" t="s">
        <v>159</v>
      </c>
      <c r="B13" s="72"/>
      <c r="C13" s="73" t="s">
        <v>162</v>
      </c>
      <c r="D13" s="74" t="s">
        <v>3</v>
      </c>
      <c r="E13" s="75"/>
      <c r="F13" s="11">
        <v>5</v>
      </c>
      <c r="G13" s="82">
        <f t="shared" si="0"/>
        <v>0</v>
      </c>
    </row>
    <row r="14" spans="1:7" s="2" customFormat="1" x14ac:dyDescent="0.25">
      <c r="A14" s="71" t="s">
        <v>160</v>
      </c>
      <c r="B14" s="72"/>
      <c r="C14" s="73" t="s">
        <v>29</v>
      </c>
      <c r="D14" s="74" t="s">
        <v>3</v>
      </c>
      <c r="E14" s="75"/>
      <c r="F14" s="11">
        <f>F13</f>
        <v>5</v>
      </c>
      <c r="G14" s="82">
        <f t="shared" si="0"/>
        <v>0</v>
      </c>
    </row>
    <row r="15" spans="1:7" s="2" customFormat="1" x14ac:dyDescent="0.25">
      <c r="A15" s="71"/>
      <c r="B15" s="72"/>
      <c r="C15" s="73"/>
      <c r="D15" s="74"/>
      <c r="E15" s="75"/>
      <c r="F15" s="11"/>
      <c r="G15" s="82"/>
    </row>
    <row r="16" spans="1:7" s="2" customFormat="1" x14ac:dyDescent="0.25">
      <c r="A16" s="71"/>
      <c r="B16" s="72"/>
      <c r="C16" s="73"/>
      <c r="D16" s="74"/>
      <c r="E16" s="75"/>
      <c r="F16" s="11"/>
      <c r="G16" s="82"/>
    </row>
    <row r="17" spans="1:7" s="2" customFormat="1" x14ac:dyDescent="0.25">
      <c r="A17" s="71"/>
      <c r="B17" s="72"/>
      <c r="C17" s="73"/>
      <c r="D17" s="74"/>
      <c r="E17" s="75"/>
      <c r="F17" s="11"/>
      <c r="G17" s="82"/>
    </row>
    <row r="18" spans="1:7" s="2" customFormat="1" x14ac:dyDescent="0.25">
      <c r="A18" s="71"/>
      <c r="B18" s="72"/>
      <c r="C18" s="73"/>
      <c r="D18" s="74"/>
      <c r="E18" s="75"/>
      <c r="F18" s="11"/>
      <c r="G18" s="82"/>
    </row>
    <row r="19" spans="1:7" s="2" customFormat="1" x14ac:dyDescent="0.25">
      <c r="A19" s="71"/>
      <c r="B19" s="72"/>
      <c r="C19" s="73"/>
      <c r="D19" s="74"/>
      <c r="E19" s="75"/>
      <c r="F19" s="11"/>
      <c r="G19" s="82"/>
    </row>
    <row r="20" spans="1:7" s="2" customFormat="1" x14ac:dyDescent="0.25">
      <c r="A20" s="71"/>
      <c r="B20" s="72"/>
      <c r="C20" s="73"/>
      <c r="D20" s="74"/>
      <c r="E20" s="75"/>
      <c r="F20" s="11"/>
      <c r="G20" s="82"/>
    </row>
    <row r="21" spans="1:7" s="2" customFormat="1" x14ac:dyDescent="0.25">
      <c r="A21" s="71"/>
      <c r="B21" s="72"/>
      <c r="C21" s="73"/>
      <c r="D21" s="74"/>
      <c r="E21" s="75"/>
      <c r="F21" s="11"/>
      <c r="G21" s="82"/>
    </row>
    <row r="22" spans="1:7" s="2" customFormat="1" x14ac:dyDescent="0.25">
      <c r="A22" s="71"/>
      <c r="B22" s="72"/>
      <c r="C22" s="73"/>
      <c r="D22" s="74"/>
      <c r="E22" s="75"/>
      <c r="F22" s="11"/>
      <c r="G22" s="82"/>
    </row>
    <row r="23" spans="1:7" s="2" customFormat="1" x14ac:dyDescent="0.25">
      <c r="A23" s="71"/>
      <c r="B23" s="72"/>
      <c r="C23" s="73"/>
      <c r="D23" s="74"/>
      <c r="E23" s="75"/>
      <c r="F23" s="11"/>
      <c r="G23" s="82"/>
    </row>
  </sheetData>
  <sheetProtection algorithmName="SHA-512" hashValue="YBGWNzwuRdkt1WGQ/ZqvGDRSwBY83V25/MsQ/C8BRAA1oEtjS09i4syiasqy0yLF4kCxC0C+LriO7V2FrDBe0Q==" saltValue="qt28czMWNVxdL3/AjE3F+A==" spinCount="100000" sheet="1" objects="1" scenarios="1"/>
  <phoneticPr fontId="12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0"/>
  <sheetViews>
    <sheetView view="pageBreakPreview" zoomScaleNormal="100" zoomScaleSheetLayoutView="100" workbookViewId="0">
      <pane ySplit="4" topLeftCell="A5" activePane="bottomLeft" state="frozen"/>
      <selection activeCell="D27" sqref="D27"/>
      <selection pane="bottomLeft" activeCell="F17" sqref="F17"/>
    </sheetView>
  </sheetViews>
  <sheetFormatPr defaultColWidth="9" defaultRowHeight="15.75" x14ac:dyDescent="0.25"/>
  <cols>
    <col min="1" max="1" width="6.25" style="84" bestFit="1" customWidth="1"/>
    <col min="2" max="2" width="6.375" style="84" bestFit="1" customWidth="1"/>
    <col min="3" max="3" width="75.875" style="84" customWidth="1"/>
    <col min="4" max="4" width="6.375" style="84" bestFit="1" customWidth="1"/>
    <col min="5" max="5" width="8.625" style="85" bestFit="1" customWidth="1"/>
    <col min="6" max="6" width="5.75" style="15" bestFit="1" customWidth="1"/>
    <col min="7" max="7" width="7.75" style="85" bestFit="1" customWidth="1"/>
    <col min="8" max="16384" width="9" style="1"/>
  </cols>
  <sheetData>
    <row r="1" spans="1:7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7.25" thickTop="1" thickBot="1" x14ac:dyDescent="0.3">
      <c r="A2" s="59" t="s">
        <v>12</v>
      </c>
      <c r="B2" s="60"/>
      <c r="C2" s="61" t="s">
        <v>27</v>
      </c>
      <c r="D2" s="62"/>
      <c r="E2" s="62"/>
      <c r="F2" s="7"/>
      <c r="G2" s="79"/>
    </row>
    <row r="3" spans="1:7" s="2" customFormat="1" ht="64.5" thickBot="1" x14ac:dyDescent="0.3">
      <c r="A3" s="63"/>
      <c r="B3" s="64"/>
      <c r="C3" s="65" t="s">
        <v>28</v>
      </c>
      <c r="D3" s="66"/>
      <c r="E3" s="66"/>
      <c r="F3" s="8"/>
      <c r="G3" s="80"/>
    </row>
    <row r="4" spans="1:7" s="2" customFormat="1" x14ac:dyDescent="0.25">
      <c r="A4" s="63"/>
      <c r="B4" s="64"/>
      <c r="C4" s="83" t="s">
        <v>20</v>
      </c>
      <c r="D4" s="66"/>
      <c r="E4" s="66"/>
      <c r="F4" s="8"/>
      <c r="G4" s="80">
        <f>SUM(G5:G28)</f>
        <v>0</v>
      </c>
    </row>
    <row r="5" spans="1:7" s="2" customFormat="1" x14ac:dyDescent="0.25">
      <c r="A5" s="71" t="s">
        <v>53</v>
      </c>
      <c r="B5" s="72"/>
      <c r="C5" s="73" t="s">
        <v>30</v>
      </c>
      <c r="D5" s="74" t="s">
        <v>3</v>
      </c>
      <c r="E5" s="75"/>
      <c r="F5" s="11">
        <v>4</v>
      </c>
      <c r="G5" s="82">
        <f t="shared" ref="G5:G6" si="0">E5*F5</f>
        <v>0</v>
      </c>
    </row>
    <row r="6" spans="1:7" s="2" customFormat="1" x14ac:dyDescent="0.25">
      <c r="A6" s="71" t="s">
        <v>54</v>
      </c>
      <c r="B6" s="72"/>
      <c r="C6" s="73" t="s">
        <v>29</v>
      </c>
      <c r="D6" s="74" t="s">
        <v>3</v>
      </c>
      <c r="E6" s="75"/>
      <c r="F6" s="11">
        <f>F5</f>
        <v>4</v>
      </c>
      <c r="G6" s="82">
        <f t="shared" si="0"/>
        <v>0</v>
      </c>
    </row>
    <row r="7" spans="1:7" s="2" customFormat="1" x14ac:dyDescent="0.25">
      <c r="A7" s="71" t="s">
        <v>55</v>
      </c>
      <c r="B7" s="72"/>
      <c r="C7" s="73" t="s">
        <v>121</v>
      </c>
      <c r="D7" s="74" t="s">
        <v>3</v>
      </c>
      <c r="E7" s="75"/>
      <c r="F7" s="11">
        <v>1</v>
      </c>
      <c r="G7" s="82">
        <f t="shared" ref="G7:G10" si="1">E7*F7</f>
        <v>0</v>
      </c>
    </row>
    <row r="8" spans="1:7" s="2" customFormat="1" x14ac:dyDescent="0.25">
      <c r="A8" s="71" t="s">
        <v>56</v>
      </c>
      <c r="B8" s="72"/>
      <c r="C8" s="73" t="s">
        <v>29</v>
      </c>
      <c r="D8" s="74" t="s">
        <v>3</v>
      </c>
      <c r="E8" s="75"/>
      <c r="F8" s="11">
        <f t="shared" ref="F8" si="2">F7</f>
        <v>1</v>
      </c>
      <c r="G8" s="82">
        <f t="shared" si="1"/>
        <v>0</v>
      </c>
    </row>
    <row r="9" spans="1:7" s="2" customFormat="1" x14ac:dyDescent="0.25">
      <c r="A9" s="71" t="s">
        <v>57</v>
      </c>
      <c r="B9" s="72"/>
      <c r="C9" s="73" t="s">
        <v>92</v>
      </c>
      <c r="D9" s="74" t="s">
        <v>3</v>
      </c>
      <c r="E9" s="75"/>
      <c r="F9" s="11">
        <v>4</v>
      </c>
      <c r="G9" s="82">
        <f t="shared" si="1"/>
        <v>0</v>
      </c>
    </row>
    <row r="10" spans="1:7" s="2" customFormat="1" x14ac:dyDescent="0.25">
      <c r="A10" s="71" t="s">
        <v>58</v>
      </c>
      <c r="B10" s="72"/>
      <c r="C10" s="73" t="s">
        <v>29</v>
      </c>
      <c r="D10" s="74" t="s">
        <v>3</v>
      </c>
      <c r="E10" s="75"/>
      <c r="F10" s="11">
        <f t="shared" ref="F10" si="3">F9</f>
        <v>4</v>
      </c>
      <c r="G10" s="82">
        <f t="shared" si="1"/>
        <v>0</v>
      </c>
    </row>
    <row r="11" spans="1:7" s="2" customFormat="1" x14ac:dyDescent="0.25">
      <c r="A11" s="71" t="s">
        <v>124</v>
      </c>
      <c r="B11" s="72"/>
      <c r="C11" s="73" t="s">
        <v>122</v>
      </c>
      <c r="D11" s="74" t="s">
        <v>3</v>
      </c>
      <c r="E11" s="75"/>
      <c r="F11" s="11">
        <v>1</v>
      </c>
      <c r="G11" s="82">
        <f t="shared" ref="G11" si="4">E11*F11</f>
        <v>0</v>
      </c>
    </row>
    <row r="12" spans="1:7" s="2" customFormat="1" x14ac:dyDescent="0.25">
      <c r="A12" s="71" t="s">
        <v>125</v>
      </c>
      <c r="B12" s="72"/>
      <c r="C12" s="73" t="s">
        <v>29</v>
      </c>
      <c r="D12" s="74" t="s">
        <v>3</v>
      </c>
      <c r="E12" s="75"/>
      <c r="F12" s="11">
        <f t="shared" ref="F12" si="5">F11</f>
        <v>1</v>
      </c>
      <c r="G12" s="82">
        <f t="shared" ref="G12" si="6">E12*F12</f>
        <v>0</v>
      </c>
    </row>
    <row r="13" spans="1:7" s="2" customFormat="1" x14ac:dyDescent="0.25">
      <c r="A13" s="71" t="s">
        <v>59</v>
      </c>
      <c r="B13" s="72"/>
      <c r="C13" s="73" t="s">
        <v>104</v>
      </c>
      <c r="D13" s="74" t="s">
        <v>3</v>
      </c>
      <c r="E13" s="75"/>
      <c r="F13" s="11">
        <v>5</v>
      </c>
      <c r="G13" s="82">
        <f t="shared" ref="G13:G14" si="7">E13*F13</f>
        <v>0</v>
      </c>
    </row>
    <row r="14" spans="1:7" s="2" customFormat="1" x14ac:dyDescent="0.25">
      <c r="A14" s="71" t="s">
        <v>60</v>
      </c>
      <c r="B14" s="72"/>
      <c r="C14" s="73" t="s">
        <v>29</v>
      </c>
      <c r="D14" s="74" t="s">
        <v>3</v>
      </c>
      <c r="E14" s="75"/>
      <c r="F14" s="11">
        <f t="shared" ref="F14" si="8">F13</f>
        <v>5</v>
      </c>
      <c r="G14" s="82">
        <f t="shared" si="7"/>
        <v>0</v>
      </c>
    </row>
    <row r="15" spans="1:7" s="2" customFormat="1" x14ac:dyDescent="0.25">
      <c r="A15" s="71" t="s">
        <v>61</v>
      </c>
      <c r="B15" s="72"/>
      <c r="C15" s="73" t="s">
        <v>105</v>
      </c>
      <c r="D15" s="74" t="s">
        <v>3</v>
      </c>
      <c r="E15" s="75"/>
      <c r="F15" s="11">
        <v>9</v>
      </c>
      <c r="G15" s="82">
        <f t="shared" ref="G15:G16" si="9">E15*F15</f>
        <v>0</v>
      </c>
    </row>
    <row r="16" spans="1:7" s="2" customFormat="1" x14ac:dyDescent="0.25">
      <c r="A16" s="71" t="s">
        <v>62</v>
      </c>
      <c r="B16" s="72"/>
      <c r="C16" s="73" t="s">
        <v>29</v>
      </c>
      <c r="D16" s="74" t="s">
        <v>3</v>
      </c>
      <c r="E16" s="75"/>
      <c r="F16" s="11">
        <f t="shared" ref="F16" si="10">F15</f>
        <v>9</v>
      </c>
      <c r="G16" s="82">
        <f t="shared" si="9"/>
        <v>0</v>
      </c>
    </row>
    <row r="17" spans="1:7" s="2" customFormat="1" x14ac:dyDescent="0.25">
      <c r="A17" s="71" t="s">
        <v>63</v>
      </c>
      <c r="B17" s="72"/>
      <c r="C17" s="73" t="s">
        <v>93</v>
      </c>
      <c r="D17" s="74" t="s">
        <v>3</v>
      </c>
      <c r="E17" s="75"/>
      <c r="F17" s="11">
        <v>19</v>
      </c>
      <c r="G17" s="82">
        <f t="shared" ref="G17:G18" si="11">E17*F17</f>
        <v>0</v>
      </c>
    </row>
    <row r="18" spans="1:7" s="2" customFormat="1" x14ac:dyDescent="0.25">
      <c r="A18" s="71" t="s">
        <v>64</v>
      </c>
      <c r="B18" s="72"/>
      <c r="C18" s="73" t="s">
        <v>29</v>
      </c>
      <c r="D18" s="74" t="s">
        <v>3</v>
      </c>
      <c r="E18" s="75"/>
      <c r="F18" s="11">
        <f t="shared" ref="F18" si="12">F17</f>
        <v>19</v>
      </c>
      <c r="G18" s="82">
        <f t="shared" si="11"/>
        <v>0</v>
      </c>
    </row>
    <row r="19" spans="1:7" s="2" customFormat="1" x14ac:dyDescent="0.25">
      <c r="A19" s="71" t="s">
        <v>126</v>
      </c>
      <c r="B19" s="72"/>
      <c r="C19" s="73" t="s">
        <v>94</v>
      </c>
      <c r="D19" s="74" t="s">
        <v>3</v>
      </c>
      <c r="E19" s="75"/>
      <c r="F19" s="11">
        <v>1</v>
      </c>
      <c r="G19" s="82">
        <f t="shared" ref="G19:G20" si="13">E19*F19</f>
        <v>0</v>
      </c>
    </row>
    <row r="20" spans="1:7" s="2" customFormat="1" x14ac:dyDescent="0.25">
      <c r="A20" s="71" t="s">
        <v>127</v>
      </c>
      <c r="B20" s="72"/>
      <c r="C20" s="73" t="s">
        <v>29</v>
      </c>
      <c r="D20" s="74" t="s">
        <v>3</v>
      </c>
      <c r="E20" s="75"/>
      <c r="F20" s="11">
        <f t="shared" ref="F20:F22" si="14">F19</f>
        <v>1</v>
      </c>
      <c r="G20" s="82">
        <f t="shared" si="13"/>
        <v>0</v>
      </c>
    </row>
    <row r="21" spans="1:7" s="2" customFormat="1" x14ac:dyDescent="0.25">
      <c r="A21" s="71" t="s">
        <v>89</v>
      </c>
      <c r="B21" s="72"/>
      <c r="C21" s="73" t="s">
        <v>123</v>
      </c>
      <c r="D21" s="74" t="s">
        <v>3</v>
      </c>
      <c r="E21" s="75"/>
      <c r="F21" s="11">
        <v>1</v>
      </c>
      <c r="G21" s="82">
        <f t="shared" ref="G21:G22" si="15">E21*F21</f>
        <v>0</v>
      </c>
    </row>
    <row r="22" spans="1:7" s="2" customFormat="1" x14ac:dyDescent="0.25">
      <c r="A22" s="71" t="s">
        <v>90</v>
      </c>
      <c r="B22" s="72"/>
      <c r="C22" s="73" t="s">
        <v>29</v>
      </c>
      <c r="D22" s="74" t="s">
        <v>3</v>
      </c>
      <c r="E22" s="75"/>
      <c r="F22" s="11">
        <f t="shared" si="14"/>
        <v>1</v>
      </c>
      <c r="G22" s="82">
        <f t="shared" si="15"/>
        <v>0</v>
      </c>
    </row>
    <row r="23" spans="1:7" s="2" customFormat="1" x14ac:dyDescent="0.25">
      <c r="A23" s="71"/>
      <c r="B23" s="72"/>
      <c r="C23" s="73"/>
      <c r="D23" s="74"/>
      <c r="E23" s="75"/>
      <c r="F23" s="11"/>
      <c r="G23" s="82"/>
    </row>
    <row r="24" spans="1:7" s="2" customFormat="1" x14ac:dyDescent="0.25">
      <c r="A24" s="71"/>
      <c r="B24" s="72"/>
      <c r="C24" s="73"/>
      <c r="D24" s="74"/>
      <c r="E24" s="75"/>
      <c r="F24" s="11"/>
      <c r="G24" s="82"/>
    </row>
    <row r="25" spans="1:7" s="2" customFormat="1" x14ac:dyDescent="0.25">
      <c r="A25" s="84"/>
      <c r="B25" s="84"/>
      <c r="C25" s="84"/>
      <c r="D25" s="84"/>
      <c r="E25" s="85"/>
      <c r="F25" s="15"/>
      <c r="G25" s="85"/>
    </row>
    <row r="26" spans="1:7" s="2" customFormat="1" x14ac:dyDescent="0.25">
      <c r="A26" s="84"/>
      <c r="B26" s="84"/>
      <c r="C26" s="84"/>
      <c r="D26" s="84"/>
      <c r="E26" s="85"/>
      <c r="F26" s="15"/>
      <c r="G26" s="85"/>
    </row>
    <row r="27" spans="1:7" s="2" customFormat="1" x14ac:dyDescent="0.25">
      <c r="A27" s="84"/>
      <c r="B27" s="84"/>
      <c r="C27" s="84"/>
      <c r="D27" s="84"/>
      <c r="E27" s="85"/>
      <c r="F27" s="15"/>
      <c r="G27" s="85"/>
    </row>
    <row r="28" spans="1:7" s="2" customFormat="1" x14ac:dyDescent="0.25">
      <c r="A28" s="84"/>
      <c r="B28" s="84"/>
      <c r="C28" s="84"/>
      <c r="D28" s="84"/>
      <c r="E28" s="85"/>
      <c r="F28" s="15"/>
      <c r="G28" s="85"/>
    </row>
    <row r="29" spans="1:7" s="2" customFormat="1" x14ac:dyDescent="0.25">
      <c r="A29" s="84"/>
      <c r="B29" s="84"/>
      <c r="C29" s="84"/>
      <c r="D29" s="84"/>
      <c r="E29" s="85"/>
      <c r="F29" s="15"/>
      <c r="G29" s="85"/>
    </row>
    <row r="30" spans="1:7" s="2" customFormat="1" x14ac:dyDescent="0.25">
      <c r="A30" s="84"/>
      <c r="B30" s="84"/>
      <c r="C30" s="84"/>
      <c r="D30" s="84"/>
      <c r="E30" s="85"/>
      <c r="F30" s="15"/>
      <c r="G30" s="85"/>
    </row>
    <row r="31" spans="1:7" s="2" customFormat="1" x14ac:dyDescent="0.25">
      <c r="A31" s="84"/>
      <c r="B31" s="84"/>
      <c r="C31" s="84"/>
      <c r="D31" s="84"/>
      <c r="E31" s="85"/>
      <c r="F31" s="15"/>
      <c r="G31" s="85"/>
    </row>
    <row r="32" spans="1:7" s="2" customFormat="1" x14ac:dyDescent="0.25">
      <c r="A32" s="84"/>
      <c r="B32" s="84"/>
      <c r="C32" s="84"/>
      <c r="D32" s="84"/>
      <c r="E32" s="85"/>
      <c r="F32" s="15"/>
      <c r="G32" s="85"/>
    </row>
    <row r="33" spans="1:7" s="2" customFormat="1" x14ac:dyDescent="0.25">
      <c r="A33" s="84"/>
      <c r="B33" s="84"/>
      <c r="C33" s="84"/>
      <c r="D33" s="84"/>
      <c r="E33" s="85"/>
      <c r="F33" s="15"/>
      <c r="G33" s="85"/>
    </row>
    <row r="34" spans="1:7" s="2" customFormat="1" x14ac:dyDescent="0.25">
      <c r="A34" s="84"/>
      <c r="B34" s="84"/>
      <c r="C34" s="84"/>
      <c r="D34" s="84"/>
      <c r="E34" s="85"/>
      <c r="F34" s="15"/>
      <c r="G34" s="85"/>
    </row>
    <row r="35" spans="1:7" s="2" customFormat="1" x14ac:dyDescent="0.25">
      <c r="A35" s="84"/>
      <c r="B35" s="84"/>
      <c r="C35" s="84"/>
      <c r="D35" s="84"/>
      <c r="E35" s="85"/>
      <c r="F35" s="15"/>
      <c r="G35" s="85"/>
    </row>
    <row r="36" spans="1:7" s="2" customFormat="1" x14ac:dyDescent="0.25">
      <c r="A36" s="84"/>
      <c r="B36" s="84"/>
      <c r="C36" s="84"/>
      <c r="D36" s="84"/>
      <c r="E36" s="85"/>
      <c r="F36" s="15"/>
      <c r="G36" s="85"/>
    </row>
    <row r="37" spans="1:7" s="2" customFormat="1" x14ac:dyDescent="0.25">
      <c r="A37" s="84"/>
      <c r="B37" s="84"/>
      <c r="C37" s="84"/>
      <c r="D37" s="84"/>
      <c r="E37" s="85"/>
      <c r="F37" s="15"/>
      <c r="G37" s="85"/>
    </row>
    <row r="38" spans="1:7" s="2" customFormat="1" x14ac:dyDescent="0.25">
      <c r="A38" s="84"/>
      <c r="B38" s="84"/>
      <c r="C38" s="84"/>
      <c r="D38" s="84"/>
      <c r="E38" s="85"/>
      <c r="F38" s="15"/>
      <c r="G38" s="85"/>
    </row>
    <row r="39" spans="1:7" s="2" customFormat="1" x14ac:dyDescent="0.25">
      <c r="A39" s="84"/>
      <c r="B39" s="84"/>
      <c r="C39" s="84"/>
      <c r="D39" s="84"/>
      <c r="E39" s="85"/>
      <c r="F39" s="15"/>
      <c r="G39" s="85"/>
    </row>
    <row r="40" spans="1:7" s="2" customFormat="1" x14ac:dyDescent="0.25">
      <c r="A40" s="84"/>
      <c r="B40" s="84"/>
      <c r="C40" s="84"/>
      <c r="D40" s="84"/>
      <c r="E40" s="85"/>
      <c r="F40" s="15"/>
      <c r="G40" s="85"/>
    </row>
    <row r="41" spans="1:7" s="2" customFormat="1" x14ac:dyDescent="0.25">
      <c r="A41" s="84"/>
      <c r="B41" s="84"/>
      <c r="C41" s="84"/>
      <c r="D41" s="84"/>
      <c r="E41" s="85"/>
      <c r="F41" s="15"/>
      <c r="G41" s="85"/>
    </row>
    <row r="42" spans="1:7" s="2" customFormat="1" x14ac:dyDescent="0.25">
      <c r="A42" s="84"/>
      <c r="B42" s="84"/>
      <c r="C42" s="84"/>
      <c r="D42" s="84"/>
      <c r="E42" s="85"/>
      <c r="F42" s="15"/>
      <c r="G42" s="85"/>
    </row>
    <row r="43" spans="1:7" s="2" customFormat="1" x14ac:dyDescent="0.25">
      <c r="A43" s="84"/>
      <c r="B43" s="84"/>
      <c r="C43" s="84"/>
      <c r="D43" s="84"/>
      <c r="E43" s="85"/>
      <c r="F43" s="15"/>
      <c r="G43" s="85"/>
    </row>
    <row r="44" spans="1:7" s="2" customFormat="1" x14ac:dyDescent="0.25">
      <c r="A44" s="84"/>
      <c r="B44" s="84"/>
      <c r="C44" s="84"/>
      <c r="D44" s="84"/>
      <c r="E44" s="85"/>
      <c r="F44" s="15"/>
      <c r="G44" s="85"/>
    </row>
    <row r="45" spans="1:7" s="2" customFormat="1" x14ac:dyDescent="0.25">
      <c r="A45" s="84"/>
      <c r="B45" s="84"/>
      <c r="C45" s="84"/>
      <c r="D45" s="84"/>
      <c r="E45" s="85"/>
      <c r="F45" s="15"/>
      <c r="G45" s="85"/>
    </row>
    <row r="46" spans="1:7" s="2" customFormat="1" x14ac:dyDescent="0.25">
      <c r="A46" s="84"/>
      <c r="B46" s="84"/>
      <c r="C46" s="84"/>
      <c r="D46" s="84"/>
      <c r="E46" s="85"/>
      <c r="F46" s="15"/>
      <c r="G46" s="85"/>
    </row>
    <row r="47" spans="1:7" s="2" customFormat="1" x14ac:dyDescent="0.25">
      <c r="A47" s="84"/>
      <c r="B47" s="84"/>
      <c r="C47" s="84"/>
      <c r="D47" s="84"/>
      <c r="E47" s="85"/>
      <c r="F47" s="15"/>
      <c r="G47" s="85"/>
    </row>
    <row r="48" spans="1:7" s="2" customFormat="1" x14ac:dyDescent="0.25">
      <c r="A48" s="84"/>
      <c r="B48" s="84"/>
      <c r="C48" s="84"/>
      <c r="D48" s="84"/>
      <c r="E48" s="85"/>
      <c r="F48" s="15"/>
      <c r="G48" s="85"/>
    </row>
    <row r="49" spans="1:7" s="2" customFormat="1" x14ac:dyDescent="0.25">
      <c r="A49" s="84"/>
      <c r="B49" s="84"/>
      <c r="C49" s="84"/>
      <c r="D49" s="84"/>
      <c r="E49" s="85"/>
      <c r="F49" s="15"/>
      <c r="G49" s="85"/>
    </row>
    <row r="50" spans="1:7" s="2" customFormat="1" x14ac:dyDescent="0.25">
      <c r="A50" s="84"/>
      <c r="B50" s="84"/>
      <c r="C50" s="84"/>
      <c r="D50" s="84"/>
      <c r="E50" s="85"/>
      <c r="F50" s="15"/>
      <c r="G50" s="85"/>
    </row>
    <row r="51" spans="1:7" s="2" customFormat="1" x14ac:dyDescent="0.25">
      <c r="A51" s="84"/>
      <c r="B51" s="84"/>
      <c r="C51" s="84"/>
      <c r="D51" s="84"/>
      <c r="E51" s="85"/>
      <c r="F51" s="15"/>
      <c r="G51" s="85"/>
    </row>
    <row r="52" spans="1:7" s="2" customFormat="1" x14ac:dyDescent="0.25">
      <c r="A52" s="84"/>
      <c r="B52" s="84"/>
      <c r="C52" s="84"/>
      <c r="D52" s="84"/>
      <c r="E52" s="85"/>
      <c r="F52" s="15"/>
      <c r="G52" s="85"/>
    </row>
    <row r="53" spans="1:7" s="2" customFormat="1" x14ac:dyDescent="0.25">
      <c r="A53" s="84"/>
      <c r="B53" s="84"/>
      <c r="C53" s="84"/>
      <c r="D53" s="84"/>
      <c r="E53" s="85"/>
      <c r="F53" s="15"/>
      <c r="G53" s="85"/>
    </row>
    <row r="54" spans="1:7" s="2" customFormat="1" x14ac:dyDescent="0.25">
      <c r="A54" s="84"/>
      <c r="B54" s="84"/>
      <c r="C54" s="84"/>
      <c r="D54" s="84"/>
      <c r="E54" s="85"/>
      <c r="F54" s="15"/>
      <c r="G54" s="85"/>
    </row>
    <row r="55" spans="1:7" s="2" customFormat="1" x14ac:dyDescent="0.25">
      <c r="A55" s="84"/>
      <c r="B55" s="84"/>
      <c r="C55" s="84"/>
      <c r="D55" s="84"/>
      <c r="E55" s="85"/>
      <c r="F55" s="15"/>
      <c r="G55" s="85"/>
    </row>
    <row r="56" spans="1:7" s="2" customFormat="1" x14ac:dyDescent="0.25">
      <c r="A56" s="84"/>
      <c r="B56" s="84"/>
      <c r="C56" s="84"/>
      <c r="D56" s="84"/>
      <c r="E56" s="85"/>
      <c r="F56" s="15"/>
      <c r="G56" s="85"/>
    </row>
    <row r="57" spans="1:7" s="2" customFormat="1" x14ac:dyDescent="0.25">
      <c r="A57" s="84"/>
      <c r="B57" s="84"/>
      <c r="C57" s="84"/>
      <c r="D57" s="84"/>
      <c r="E57" s="85"/>
      <c r="F57" s="15"/>
      <c r="G57" s="85"/>
    </row>
    <row r="58" spans="1:7" s="2" customFormat="1" x14ac:dyDescent="0.25">
      <c r="A58" s="84"/>
      <c r="B58" s="84"/>
      <c r="C58" s="84"/>
      <c r="D58" s="84"/>
      <c r="E58" s="85"/>
      <c r="F58" s="15"/>
      <c r="G58" s="85"/>
    </row>
    <row r="59" spans="1:7" s="2" customFormat="1" x14ac:dyDescent="0.25">
      <c r="A59" s="84"/>
      <c r="B59" s="84"/>
      <c r="C59" s="84"/>
      <c r="D59" s="84"/>
      <c r="E59" s="85"/>
      <c r="F59" s="15"/>
      <c r="G59" s="85"/>
    </row>
    <row r="60" spans="1:7" s="2" customFormat="1" x14ac:dyDescent="0.25">
      <c r="A60" s="84"/>
      <c r="B60" s="84"/>
      <c r="C60" s="84"/>
      <c r="D60" s="84"/>
      <c r="E60" s="85"/>
      <c r="F60" s="15"/>
      <c r="G60" s="85"/>
    </row>
  </sheetData>
  <sheetProtection algorithmName="SHA-512" hashValue="J0jGcYpzHyGEZZrNIvcfWeEN239n5A/oS1QRk1/FhZ/GSqmQnfF99k1MHApBmQTD1B5HgoAeXPp5vdbXfpxRuw==" saltValue="lApuK5QvB81RmGEnFUCKMA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  <rowBreaks count="1" manualBreakCount="1">
    <brk id="23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2"/>
  <sheetViews>
    <sheetView view="pageBreakPreview" zoomScaleNormal="100" zoomScaleSheetLayoutView="100" workbookViewId="0">
      <pane ySplit="4" topLeftCell="A5" activePane="bottomLeft" state="frozen"/>
      <selection activeCell="D27" sqref="D27"/>
      <selection pane="bottomLeft" activeCell="H21" sqref="H21"/>
    </sheetView>
  </sheetViews>
  <sheetFormatPr defaultColWidth="9" defaultRowHeight="15.75" x14ac:dyDescent="0.25"/>
  <cols>
    <col min="1" max="1" width="6.25" style="84" bestFit="1" customWidth="1"/>
    <col min="2" max="2" width="6.375" style="84" bestFit="1" customWidth="1"/>
    <col min="3" max="3" width="75.875" style="84" bestFit="1" customWidth="1"/>
    <col min="4" max="4" width="6.375" style="84" bestFit="1" customWidth="1"/>
    <col min="5" max="5" width="8.625" style="85" bestFit="1" customWidth="1"/>
    <col min="6" max="6" width="5.75" style="15" bestFit="1" customWidth="1"/>
    <col min="7" max="7" width="7.75" style="85" bestFit="1" customWidth="1"/>
    <col min="8" max="16384" width="9" style="1"/>
  </cols>
  <sheetData>
    <row r="1" spans="1:7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7.25" thickTop="1" thickBot="1" x14ac:dyDescent="0.3">
      <c r="A2" s="59" t="s">
        <v>13</v>
      </c>
      <c r="B2" s="60"/>
      <c r="C2" s="61" t="s">
        <v>39</v>
      </c>
      <c r="D2" s="62"/>
      <c r="E2" s="62"/>
      <c r="F2" s="7"/>
      <c r="G2" s="79"/>
    </row>
    <row r="3" spans="1:7" s="2" customFormat="1" ht="39" thickBot="1" x14ac:dyDescent="0.3">
      <c r="A3" s="63"/>
      <c r="B3" s="64"/>
      <c r="C3" s="65" t="s">
        <v>51</v>
      </c>
      <c r="D3" s="66"/>
      <c r="E3" s="66"/>
      <c r="F3" s="8"/>
      <c r="G3" s="80"/>
    </row>
    <row r="4" spans="1:7" s="2" customFormat="1" x14ac:dyDescent="0.25">
      <c r="A4" s="63"/>
      <c r="B4" s="64"/>
      <c r="C4" s="83" t="s">
        <v>20</v>
      </c>
      <c r="D4" s="66"/>
      <c r="E4" s="66"/>
      <c r="F4" s="8"/>
      <c r="G4" s="80">
        <f>SUM(G5:G23)</f>
        <v>0</v>
      </c>
    </row>
    <row r="5" spans="1:7" s="2" customFormat="1" x14ac:dyDescent="0.25">
      <c r="A5" s="86" t="s">
        <v>65</v>
      </c>
      <c r="B5" s="86"/>
      <c r="C5" s="87" t="s">
        <v>111</v>
      </c>
      <c r="D5" s="88" t="s">
        <v>3</v>
      </c>
      <c r="E5" s="89"/>
      <c r="F5" s="21">
        <v>50</v>
      </c>
      <c r="G5" s="89">
        <f t="shared" ref="G5:G22" si="0">F5*E5</f>
        <v>0</v>
      </c>
    </row>
    <row r="6" spans="1:7" s="2" customFormat="1" x14ac:dyDescent="0.25">
      <c r="A6" s="86" t="s">
        <v>66</v>
      </c>
      <c r="B6" s="86"/>
      <c r="C6" s="90" t="s">
        <v>29</v>
      </c>
      <c r="D6" s="88" t="s">
        <v>3</v>
      </c>
      <c r="E6" s="89"/>
      <c r="F6" s="21">
        <f>F5</f>
        <v>50</v>
      </c>
      <c r="G6" s="89">
        <f t="shared" ref="G6:G7" si="1">F6*E6</f>
        <v>0</v>
      </c>
    </row>
    <row r="7" spans="1:7" s="2" customFormat="1" x14ac:dyDescent="0.25">
      <c r="A7" s="86" t="s">
        <v>67</v>
      </c>
      <c r="B7" s="86"/>
      <c r="C7" s="87" t="s">
        <v>31</v>
      </c>
      <c r="D7" s="88" t="s">
        <v>3</v>
      </c>
      <c r="E7" s="89"/>
      <c r="F7" s="21">
        <v>10</v>
      </c>
      <c r="G7" s="89">
        <f t="shared" si="1"/>
        <v>0</v>
      </c>
    </row>
    <row r="8" spans="1:7" s="2" customFormat="1" x14ac:dyDescent="0.25">
      <c r="A8" s="86" t="s">
        <v>68</v>
      </c>
      <c r="B8" s="91"/>
      <c r="C8" s="90" t="s">
        <v>29</v>
      </c>
      <c r="D8" s="92" t="s">
        <v>3</v>
      </c>
      <c r="E8" s="93"/>
      <c r="F8" s="22">
        <f>F7</f>
        <v>10</v>
      </c>
      <c r="G8" s="94">
        <f t="shared" si="0"/>
        <v>0</v>
      </c>
    </row>
    <row r="9" spans="1:7" s="2" customFormat="1" x14ac:dyDescent="0.25">
      <c r="A9" s="86" t="s">
        <v>134</v>
      </c>
      <c r="B9" s="72"/>
      <c r="C9" s="73" t="s">
        <v>32</v>
      </c>
      <c r="D9" s="74" t="s">
        <v>3</v>
      </c>
      <c r="E9" s="75"/>
      <c r="F9" s="11">
        <v>5</v>
      </c>
      <c r="G9" s="82">
        <f t="shared" si="0"/>
        <v>0</v>
      </c>
    </row>
    <row r="10" spans="1:7" s="2" customFormat="1" x14ac:dyDescent="0.25">
      <c r="A10" s="86" t="s">
        <v>135</v>
      </c>
      <c r="B10" s="72"/>
      <c r="C10" s="73" t="s">
        <v>29</v>
      </c>
      <c r="D10" s="74" t="s">
        <v>3</v>
      </c>
      <c r="E10" s="75"/>
      <c r="F10" s="11">
        <f>F9</f>
        <v>5</v>
      </c>
      <c r="G10" s="82">
        <f t="shared" si="0"/>
        <v>0</v>
      </c>
    </row>
    <row r="11" spans="1:7" s="2" customFormat="1" x14ac:dyDescent="0.25">
      <c r="A11" s="86" t="s">
        <v>69</v>
      </c>
      <c r="B11" s="72"/>
      <c r="C11" s="73" t="s">
        <v>129</v>
      </c>
      <c r="D11" s="74" t="s">
        <v>3</v>
      </c>
      <c r="E11" s="75"/>
      <c r="F11" s="11">
        <v>1</v>
      </c>
      <c r="G11" s="82">
        <f t="shared" ref="G11:G12" si="2">F11*E11</f>
        <v>0</v>
      </c>
    </row>
    <row r="12" spans="1:7" s="2" customFormat="1" x14ac:dyDescent="0.25">
      <c r="A12" s="86" t="s">
        <v>70</v>
      </c>
      <c r="B12" s="72"/>
      <c r="C12" s="73" t="s">
        <v>29</v>
      </c>
      <c r="D12" s="74" t="s">
        <v>3</v>
      </c>
      <c r="E12" s="75"/>
      <c r="F12" s="11">
        <f>F11</f>
        <v>1</v>
      </c>
      <c r="G12" s="82">
        <f t="shared" si="2"/>
        <v>0</v>
      </c>
    </row>
    <row r="13" spans="1:7" s="2" customFormat="1" x14ac:dyDescent="0.25">
      <c r="A13" s="86" t="s">
        <v>136</v>
      </c>
      <c r="B13" s="72"/>
      <c r="C13" s="73" t="s">
        <v>33</v>
      </c>
      <c r="D13" s="74" t="s">
        <v>3</v>
      </c>
      <c r="E13" s="75"/>
      <c r="F13" s="11">
        <v>200</v>
      </c>
      <c r="G13" s="82">
        <f t="shared" si="0"/>
        <v>0</v>
      </c>
    </row>
    <row r="14" spans="1:7" s="2" customFormat="1" x14ac:dyDescent="0.25">
      <c r="A14" s="86" t="s">
        <v>137</v>
      </c>
      <c r="B14" s="72"/>
      <c r="C14" s="73" t="s">
        <v>34</v>
      </c>
      <c r="D14" s="74" t="s">
        <v>3</v>
      </c>
      <c r="E14" s="75"/>
      <c r="F14" s="11">
        <v>100</v>
      </c>
      <c r="G14" s="82">
        <f t="shared" si="0"/>
        <v>0</v>
      </c>
    </row>
    <row r="15" spans="1:7" s="2" customFormat="1" x14ac:dyDescent="0.25">
      <c r="A15" s="86" t="s">
        <v>71</v>
      </c>
      <c r="B15" s="72"/>
      <c r="C15" s="73" t="s">
        <v>37</v>
      </c>
      <c r="D15" s="74" t="s">
        <v>36</v>
      </c>
      <c r="E15" s="75"/>
      <c r="F15" s="11">
        <v>200</v>
      </c>
      <c r="G15" s="82">
        <f t="shared" si="0"/>
        <v>0</v>
      </c>
    </row>
    <row r="16" spans="1:7" s="2" customFormat="1" x14ac:dyDescent="0.25">
      <c r="A16" s="86" t="s">
        <v>72</v>
      </c>
      <c r="B16" s="72"/>
      <c r="C16" s="73" t="s">
        <v>35</v>
      </c>
      <c r="D16" s="74" t="s">
        <v>36</v>
      </c>
      <c r="E16" s="75"/>
      <c r="F16" s="11">
        <f t="shared" ref="F16" si="3">F15</f>
        <v>200</v>
      </c>
      <c r="G16" s="82">
        <f t="shared" si="0"/>
        <v>0</v>
      </c>
    </row>
    <row r="17" spans="1:7" s="2" customFormat="1" x14ac:dyDescent="0.25">
      <c r="A17" s="86" t="s">
        <v>73</v>
      </c>
      <c r="B17" s="72"/>
      <c r="C17" s="73" t="s">
        <v>38</v>
      </c>
      <c r="D17" s="74" t="s">
        <v>36</v>
      </c>
      <c r="E17" s="75"/>
      <c r="F17" s="11">
        <v>50</v>
      </c>
      <c r="G17" s="82">
        <f t="shared" si="0"/>
        <v>0</v>
      </c>
    </row>
    <row r="18" spans="1:7" s="2" customFormat="1" x14ac:dyDescent="0.25">
      <c r="A18" s="86" t="s">
        <v>74</v>
      </c>
      <c r="B18" s="72"/>
      <c r="C18" s="73" t="s">
        <v>35</v>
      </c>
      <c r="D18" s="74" t="s">
        <v>36</v>
      </c>
      <c r="E18" s="75"/>
      <c r="F18" s="11">
        <f t="shared" ref="F18" si="4">F17</f>
        <v>50</v>
      </c>
      <c r="G18" s="82">
        <f t="shared" si="0"/>
        <v>0</v>
      </c>
    </row>
    <row r="19" spans="1:7" s="2" customFormat="1" x14ac:dyDescent="0.25">
      <c r="A19" s="86" t="s">
        <v>75</v>
      </c>
      <c r="B19" s="72"/>
      <c r="C19" s="73" t="s">
        <v>112</v>
      </c>
      <c r="D19" s="74" t="s">
        <v>36</v>
      </c>
      <c r="E19" s="75"/>
      <c r="F19" s="11">
        <v>30</v>
      </c>
      <c r="G19" s="82">
        <f t="shared" ref="G19:G20" si="5">F19*E19</f>
        <v>0</v>
      </c>
    </row>
    <row r="20" spans="1:7" s="2" customFormat="1" x14ac:dyDescent="0.25">
      <c r="A20" s="86" t="s">
        <v>76</v>
      </c>
      <c r="B20" s="72"/>
      <c r="C20" s="73" t="s">
        <v>35</v>
      </c>
      <c r="D20" s="74" t="s">
        <v>36</v>
      </c>
      <c r="E20" s="75"/>
      <c r="F20" s="11">
        <f>F19</f>
        <v>30</v>
      </c>
      <c r="G20" s="82">
        <f t="shared" si="5"/>
        <v>0</v>
      </c>
    </row>
    <row r="21" spans="1:7" s="2" customFormat="1" x14ac:dyDescent="0.25">
      <c r="A21" s="86" t="s">
        <v>138</v>
      </c>
      <c r="B21" s="72"/>
      <c r="C21" s="73" t="s">
        <v>128</v>
      </c>
      <c r="D21" s="74" t="s">
        <v>36</v>
      </c>
      <c r="E21" s="75"/>
      <c r="F21" s="11">
        <v>10</v>
      </c>
      <c r="G21" s="82">
        <f t="shared" si="0"/>
        <v>0</v>
      </c>
    </row>
    <row r="22" spans="1:7" s="2" customFormat="1" x14ac:dyDescent="0.25">
      <c r="A22" s="86" t="s">
        <v>139</v>
      </c>
      <c r="B22" s="72"/>
      <c r="C22" s="73" t="s">
        <v>35</v>
      </c>
      <c r="D22" s="74" t="s">
        <v>36</v>
      </c>
      <c r="E22" s="75"/>
      <c r="F22" s="11">
        <f>F21</f>
        <v>10</v>
      </c>
      <c r="G22" s="82">
        <f t="shared" si="0"/>
        <v>0</v>
      </c>
    </row>
  </sheetData>
  <sheetProtection algorithmName="SHA-512" hashValue="Zooa9EPp3hzHpYThjWI1yAZQCbz7OEX5VbS6VNFWt0tLDpE1jIrY5SyuavA/VMTEvA/1JAoUO1uk9AWkCL1zyw==" saltValue="rWPk4e+S2ANYI0RFETuhXg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5"/>
  <sheetViews>
    <sheetView view="pageBreakPreview" zoomScaleNormal="100" zoomScaleSheetLayoutView="100" workbookViewId="0">
      <pane ySplit="4" topLeftCell="A5" activePane="bottomLeft" state="frozen"/>
      <selection activeCell="D27" sqref="D27"/>
      <selection pane="bottomLeft" activeCell="G18" sqref="G18"/>
    </sheetView>
  </sheetViews>
  <sheetFormatPr defaultColWidth="9" defaultRowHeight="15.75" x14ac:dyDescent="0.25"/>
  <cols>
    <col min="1" max="1" width="6.25" style="84" bestFit="1" customWidth="1"/>
    <col min="2" max="2" width="6.375" style="84" bestFit="1" customWidth="1"/>
    <col min="3" max="3" width="75.875" style="84" bestFit="1" customWidth="1"/>
    <col min="4" max="4" width="6.375" style="84" bestFit="1" customWidth="1"/>
    <col min="5" max="5" width="8.625" style="85" bestFit="1" customWidth="1"/>
    <col min="6" max="6" width="5.75" style="15" bestFit="1" customWidth="1"/>
    <col min="7" max="7" width="7.75" style="85" bestFit="1" customWidth="1"/>
    <col min="8" max="16384" width="9" style="1"/>
  </cols>
  <sheetData>
    <row r="1" spans="1:7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7.25" thickTop="1" thickBot="1" x14ac:dyDescent="0.3">
      <c r="A2" s="59" t="s">
        <v>14</v>
      </c>
      <c r="B2" s="60"/>
      <c r="C2" s="61" t="s">
        <v>42</v>
      </c>
      <c r="D2" s="62"/>
      <c r="E2" s="62"/>
      <c r="F2" s="7"/>
      <c r="G2" s="79"/>
    </row>
    <row r="3" spans="1:7" s="2" customFormat="1" ht="90" thickBot="1" x14ac:dyDescent="0.3">
      <c r="A3" s="63"/>
      <c r="B3" s="64"/>
      <c r="C3" s="65" t="s">
        <v>85</v>
      </c>
      <c r="D3" s="66"/>
      <c r="E3" s="66"/>
      <c r="F3" s="8"/>
      <c r="G3" s="80"/>
    </row>
    <row r="4" spans="1:7" s="2" customFormat="1" ht="16.5" thickBot="1" x14ac:dyDescent="0.3">
      <c r="A4" s="67"/>
      <c r="B4" s="68"/>
      <c r="C4" s="69" t="s">
        <v>20</v>
      </c>
      <c r="D4" s="70"/>
      <c r="E4" s="70"/>
      <c r="F4" s="9"/>
      <c r="G4" s="81">
        <f>SUM(G5:G14)</f>
        <v>0</v>
      </c>
    </row>
    <row r="5" spans="1:7" s="2" customFormat="1" ht="16.5" thickTop="1" x14ac:dyDescent="0.25">
      <c r="A5" s="71" t="s">
        <v>77</v>
      </c>
      <c r="B5" s="72"/>
      <c r="C5" s="95" t="s">
        <v>79</v>
      </c>
      <c r="D5" s="74" t="s">
        <v>36</v>
      </c>
      <c r="E5" s="75"/>
      <c r="F5" s="11">
        <v>200</v>
      </c>
      <c r="G5" s="82">
        <f t="shared" ref="G5:G14" si="0">F5*E5</f>
        <v>0</v>
      </c>
    </row>
    <row r="6" spans="1:7" s="2" customFormat="1" x14ac:dyDescent="0.25">
      <c r="A6" s="71" t="s">
        <v>106</v>
      </c>
      <c r="B6" s="72"/>
      <c r="C6" s="95" t="s">
        <v>80</v>
      </c>
      <c r="D6" s="74" t="s">
        <v>36</v>
      </c>
      <c r="E6" s="75"/>
      <c r="F6" s="11">
        <v>300</v>
      </c>
      <c r="G6" s="82">
        <f t="shared" si="0"/>
        <v>0</v>
      </c>
    </row>
    <row r="7" spans="1:7" s="2" customFormat="1" x14ac:dyDescent="0.25">
      <c r="A7" s="71" t="s">
        <v>114</v>
      </c>
      <c r="B7" s="72"/>
      <c r="C7" s="95" t="s">
        <v>81</v>
      </c>
      <c r="D7" s="74" t="s">
        <v>36</v>
      </c>
      <c r="E7" s="75"/>
      <c r="F7" s="11">
        <v>50</v>
      </c>
      <c r="G7" s="82">
        <f t="shared" si="0"/>
        <v>0</v>
      </c>
    </row>
    <row r="8" spans="1:7" s="2" customFormat="1" x14ac:dyDescent="0.25">
      <c r="A8" s="71" t="s">
        <v>140</v>
      </c>
      <c r="B8" s="72"/>
      <c r="C8" s="95" t="s">
        <v>40</v>
      </c>
      <c r="D8" s="74" t="s">
        <v>36</v>
      </c>
      <c r="E8" s="75"/>
      <c r="F8" s="11">
        <f>SUM(F5:F7)</f>
        <v>550</v>
      </c>
      <c r="G8" s="82">
        <f t="shared" si="0"/>
        <v>0</v>
      </c>
    </row>
    <row r="9" spans="1:7" s="2" customFormat="1" x14ac:dyDescent="0.25">
      <c r="A9" s="71" t="s">
        <v>113</v>
      </c>
      <c r="B9" s="72"/>
      <c r="C9" s="95" t="s">
        <v>95</v>
      </c>
      <c r="D9" s="74" t="s">
        <v>36</v>
      </c>
      <c r="E9" s="75"/>
      <c r="F9" s="11">
        <v>20</v>
      </c>
      <c r="G9" s="82">
        <f t="shared" si="0"/>
        <v>0</v>
      </c>
    </row>
    <row r="10" spans="1:7" s="2" customFormat="1" x14ac:dyDescent="0.25">
      <c r="A10" s="71" t="s">
        <v>115</v>
      </c>
      <c r="B10" s="72"/>
      <c r="C10" s="95" t="s">
        <v>41</v>
      </c>
      <c r="D10" s="74" t="s">
        <v>36</v>
      </c>
      <c r="E10" s="75"/>
      <c r="F10" s="11">
        <f>SUM(F9:F9)</f>
        <v>20</v>
      </c>
      <c r="G10" s="82">
        <f t="shared" si="0"/>
        <v>0</v>
      </c>
    </row>
    <row r="11" spans="1:7" s="2" customFormat="1" x14ac:dyDescent="0.25">
      <c r="A11" s="71" t="s">
        <v>141</v>
      </c>
      <c r="B11" s="72"/>
      <c r="C11" s="95" t="s">
        <v>96</v>
      </c>
      <c r="D11" s="74" t="s">
        <v>36</v>
      </c>
      <c r="E11" s="75"/>
      <c r="F11" s="11">
        <v>100</v>
      </c>
      <c r="G11" s="82">
        <f t="shared" ref="G11" si="1">F11*E11</f>
        <v>0</v>
      </c>
    </row>
    <row r="12" spans="1:7" s="2" customFormat="1" x14ac:dyDescent="0.25">
      <c r="A12" s="71" t="s">
        <v>107</v>
      </c>
      <c r="B12" s="72"/>
      <c r="C12" s="95" t="s">
        <v>83</v>
      </c>
      <c r="D12" s="74" t="s">
        <v>36</v>
      </c>
      <c r="E12" s="75"/>
      <c r="F12" s="11">
        <v>100</v>
      </c>
      <c r="G12" s="82">
        <f t="shared" si="0"/>
        <v>0</v>
      </c>
    </row>
    <row r="13" spans="1:7" s="2" customFormat="1" x14ac:dyDescent="0.25">
      <c r="A13" s="71" t="s">
        <v>116</v>
      </c>
      <c r="B13" s="72"/>
      <c r="C13" s="95" t="s">
        <v>84</v>
      </c>
      <c r="D13" s="74" t="s">
        <v>36</v>
      </c>
      <c r="E13" s="75"/>
      <c r="F13" s="11">
        <v>50</v>
      </c>
      <c r="G13" s="82">
        <f t="shared" si="0"/>
        <v>0</v>
      </c>
    </row>
    <row r="14" spans="1:7" s="2" customFormat="1" x14ac:dyDescent="0.25">
      <c r="A14" s="71" t="s">
        <v>78</v>
      </c>
      <c r="B14" s="72"/>
      <c r="C14" s="95" t="s">
        <v>52</v>
      </c>
      <c r="D14" s="74" t="s">
        <v>36</v>
      </c>
      <c r="E14" s="75"/>
      <c r="F14" s="11">
        <f>SUM(F11:F13)</f>
        <v>250</v>
      </c>
      <c r="G14" s="82">
        <f t="shared" si="0"/>
        <v>0</v>
      </c>
    </row>
    <row r="15" spans="1:7" x14ac:dyDescent="0.25">
      <c r="A15" s="71"/>
    </row>
  </sheetData>
  <sheetProtection algorithmName="SHA-512" hashValue="gcfFSNv40ua2Qt5zGTNodV7R9x+NeBV+sqD5TTNc4A/r1XyaLQvFNP9ghTUVRMwa/RSzkLNxeozpodr81+U21w==" saltValue="ZKtAfILeq/7jna7agbQ+4Q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view="pageBreakPreview" zoomScale="85" zoomScaleNormal="100" zoomScaleSheetLayoutView="85" workbookViewId="0">
      <pane ySplit="4" topLeftCell="A5" activePane="bottomLeft" state="frozen"/>
      <selection activeCell="D27" sqref="D27"/>
      <selection pane="bottomLeft" activeCell="J16" sqref="J16"/>
    </sheetView>
  </sheetViews>
  <sheetFormatPr defaultColWidth="9" defaultRowHeight="15.75" x14ac:dyDescent="0.25"/>
  <cols>
    <col min="1" max="1" width="7.5" style="84" bestFit="1" customWidth="1"/>
    <col min="2" max="2" width="8.25" style="84" bestFit="1" customWidth="1"/>
    <col min="3" max="3" width="75.875" style="84" bestFit="1" customWidth="1"/>
    <col min="4" max="4" width="7.875" style="84" customWidth="1"/>
    <col min="5" max="5" width="11.125" style="85" bestFit="1" customWidth="1"/>
    <col min="6" max="6" width="7.375" style="15" bestFit="1" customWidth="1"/>
    <col min="7" max="7" width="11.75" style="85" bestFit="1" customWidth="1"/>
    <col min="8" max="16384" width="9" style="1"/>
  </cols>
  <sheetData>
    <row r="1" spans="1:7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7.25" thickTop="1" thickBot="1" x14ac:dyDescent="0.3">
      <c r="A2" s="59" t="s">
        <v>15</v>
      </c>
      <c r="B2" s="60"/>
      <c r="C2" s="61" t="s">
        <v>43</v>
      </c>
      <c r="D2" s="62"/>
      <c r="E2" s="62"/>
      <c r="F2" s="7"/>
      <c r="G2" s="79"/>
    </row>
    <row r="3" spans="1:7" s="2" customFormat="1" ht="51.75" thickBot="1" x14ac:dyDescent="0.3">
      <c r="A3" s="63"/>
      <c r="B3" s="64"/>
      <c r="C3" s="65" t="s">
        <v>49</v>
      </c>
      <c r="D3" s="66"/>
      <c r="E3" s="66"/>
      <c r="F3" s="8"/>
      <c r="G3" s="80"/>
    </row>
    <row r="4" spans="1:7" s="2" customFormat="1" ht="16.5" thickBot="1" x14ac:dyDescent="0.3">
      <c r="A4" s="67"/>
      <c r="B4" s="68"/>
      <c r="C4" s="69" t="s">
        <v>20</v>
      </c>
      <c r="D4" s="70"/>
      <c r="E4" s="70"/>
      <c r="F4" s="9"/>
      <c r="G4" s="81">
        <f>SUM(G5:G9)</f>
        <v>0</v>
      </c>
    </row>
    <row r="5" spans="1:7" s="2" customFormat="1" ht="26.25" thickTop="1" x14ac:dyDescent="0.25">
      <c r="A5" s="71" t="s">
        <v>24</v>
      </c>
      <c r="B5" s="72"/>
      <c r="C5" s="73" t="s">
        <v>130</v>
      </c>
      <c r="D5" s="74" t="s">
        <v>3</v>
      </c>
      <c r="E5" s="75"/>
      <c r="F5" s="11">
        <v>1</v>
      </c>
      <c r="G5" s="82">
        <f>F5*E5</f>
        <v>0</v>
      </c>
    </row>
    <row r="6" spans="1:7" s="2" customFormat="1" x14ac:dyDescent="0.25">
      <c r="A6" s="71"/>
      <c r="B6" s="72"/>
      <c r="C6" s="73"/>
      <c r="D6" s="74"/>
      <c r="E6" s="75"/>
      <c r="F6" s="11"/>
      <c r="G6" s="82"/>
    </row>
    <row r="7" spans="1:7" s="2" customFormat="1" x14ac:dyDescent="0.25">
      <c r="A7" s="71"/>
      <c r="B7" s="72"/>
      <c r="C7" s="73"/>
      <c r="D7" s="74"/>
      <c r="E7" s="75"/>
      <c r="F7" s="11"/>
      <c r="G7" s="82"/>
    </row>
    <row r="8" spans="1:7" s="2" customFormat="1" x14ac:dyDescent="0.25">
      <c r="A8" s="71"/>
      <c r="B8" s="72"/>
      <c r="C8" s="73"/>
      <c r="D8" s="74"/>
      <c r="E8" s="75"/>
      <c r="F8" s="11"/>
      <c r="G8" s="82"/>
    </row>
    <row r="9" spans="1:7" s="2" customFormat="1" ht="16.5" thickBot="1" x14ac:dyDescent="0.3">
      <c r="A9" s="96"/>
      <c r="B9" s="97"/>
      <c r="C9" s="98"/>
      <c r="D9" s="99"/>
      <c r="E9" s="100"/>
      <c r="F9" s="13"/>
      <c r="G9" s="101"/>
    </row>
    <row r="10" spans="1:7" ht="16.5" thickTop="1" x14ac:dyDescent="0.25"/>
  </sheetData>
  <sheetProtection algorithmName="SHA-512" hashValue="oYAejM82dAtpxiMDGXWqsXIaLJH3EdMQhc/nwFCSbEGjiSOdIri8Ggh6A8yHyNybAO0J65PGsgf+HbwA4ibbag==" saltValue="xdRGqFzZgzkT/W+oegWCmQ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E4130-78AE-4172-8695-2AB5D2837902}">
  <sheetPr>
    <pageSetUpPr fitToPage="1"/>
  </sheetPr>
  <dimension ref="A1:G7"/>
  <sheetViews>
    <sheetView view="pageBreakPreview" topLeftCell="B1" zoomScaleNormal="100" zoomScaleSheetLayoutView="100" workbookViewId="0">
      <pane ySplit="3" topLeftCell="A4" activePane="bottomLeft" state="frozen"/>
      <selection activeCell="D27" sqref="D27"/>
      <selection pane="bottomLeft" activeCell="E21" sqref="E21"/>
    </sheetView>
  </sheetViews>
  <sheetFormatPr defaultColWidth="9" defaultRowHeight="15.75" x14ac:dyDescent="0.25"/>
  <cols>
    <col min="1" max="1" width="7.5" style="14" bestFit="1" customWidth="1"/>
    <col min="2" max="2" width="8.25" style="84" bestFit="1" customWidth="1"/>
    <col min="3" max="3" width="75.875" style="84" bestFit="1" customWidth="1"/>
    <col min="4" max="4" width="7.875" style="84" customWidth="1"/>
    <col min="5" max="5" width="16.75" style="85" bestFit="1" customWidth="1"/>
    <col min="6" max="6" width="7.375" style="15" bestFit="1" customWidth="1"/>
    <col min="7" max="7" width="11.75" style="85" bestFit="1" customWidth="1"/>
    <col min="8" max="16384" width="9" style="1"/>
  </cols>
  <sheetData>
    <row r="1" spans="1:7" ht="27" thickTop="1" thickBot="1" x14ac:dyDescent="0.3">
      <c r="A1" s="5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7" s="2" customFormat="1" ht="16.5" thickTop="1" x14ac:dyDescent="0.25">
      <c r="A2" s="17" t="s">
        <v>21</v>
      </c>
      <c r="B2" s="102"/>
      <c r="C2" s="103" t="s">
        <v>131</v>
      </c>
      <c r="D2" s="104"/>
      <c r="E2" s="104"/>
      <c r="F2" s="18"/>
      <c r="G2" s="107"/>
    </row>
    <row r="3" spans="1:7" s="2" customFormat="1" x14ac:dyDescent="0.25">
      <c r="A3" s="19"/>
      <c r="B3" s="105"/>
      <c r="C3" s="106" t="s">
        <v>20</v>
      </c>
      <c r="D3" s="106"/>
      <c r="E3" s="106"/>
      <c r="F3" s="20"/>
      <c r="G3" s="108">
        <f>SUM(G4:G22)</f>
        <v>0</v>
      </c>
    </row>
    <row r="4" spans="1:7" s="2" customFormat="1" x14ac:dyDescent="0.25">
      <c r="A4" s="10" t="s">
        <v>25</v>
      </c>
      <c r="B4" s="72" t="s">
        <v>142</v>
      </c>
      <c r="C4" s="84" t="s">
        <v>132</v>
      </c>
      <c r="D4" s="74" t="s">
        <v>109</v>
      </c>
      <c r="E4" s="74"/>
      <c r="F4" s="11">
        <v>1</v>
      </c>
      <c r="G4" s="82">
        <f t="shared" ref="G4:G7" si="0">F4*E4</f>
        <v>0</v>
      </c>
    </row>
    <row r="5" spans="1:7" s="2" customFormat="1" x14ac:dyDescent="0.25">
      <c r="A5" s="10" t="s">
        <v>82</v>
      </c>
      <c r="B5" s="72" t="s">
        <v>143</v>
      </c>
      <c r="C5" s="84" t="s">
        <v>108</v>
      </c>
      <c r="D5" s="74" t="s">
        <v>36</v>
      </c>
      <c r="E5" s="74"/>
      <c r="F5" s="11">
        <v>70</v>
      </c>
      <c r="G5" s="82">
        <f t="shared" ref="G5" si="1">F5*E5</f>
        <v>0</v>
      </c>
    </row>
    <row r="6" spans="1:7" s="2" customFormat="1" x14ac:dyDescent="0.25">
      <c r="A6" s="10" t="s">
        <v>86</v>
      </c>
      <c r="B6" s="72" t="s">
        <v>144</v>
      </c>
      <c r="C6" s="84" t="s">
        <v>110</v>
      </c>
      <c r="D6" s="74" t="s">
        <v>36</v>
      </c>
      <c r="E6" s="74"/>
      <c r="F6" s="11">
        <v>10</v>
      </c>
      <c r="G6" s="82">
        <f t="shared" ref="G6" si="2">F6*E6</f>
        <v>0</v>
      </c>
    </row>
    <row r="7" spans="1:7" s="2" customFormat="1" x14ac:dyDescent="0.25">
      <c r="A7" s="10" t="s">
        <v>88</v>
      </c>
      <c r="B7" s="72" t="s">
        <v>145</v>
      </c>
      <c r="C7" s="84" t="s">
        <v>117</v>
      </c>
      <c r="D7" s="74" t="s">
        <v>3</v>
      </c>
      <c r="E7" s="74"/>
      <c r="F7" s="11">
        <v>1</v>
      </c>
      <c r="G7" s="82">
        <f t="shared" si="0"/>
        <v>0</v>
      </c>
    </row>
  </sheetData>
  <sheetProtection algorithmName="SHA-512" hashValue="zJU7O0SHph1yrl25cO3kkahrgAjFc9Vxu9SeQ6IVGQdQEVa4oyrJlmHsNntBe16xWVr9aPnsMbsL1Eq6CfZTXA==" saltValue="lQeeXdA6biy9mFuHIUyqQg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scale="99" fitToHeight="0" orientation="landscape" horizontalDpi="300" verticalDpi="300" r:id="rId1"/>
  <headerFooter>
    <oddHeader>&amp;L&amp;"Arial,Obyčejné"&amp;10ELEKTRO-PROJEKCE s.r.o.&amp;R&amp;"Arial,Obyčejné"&amp;10&amp;P/&amp;N</oddHeader>
  </headerFooter>
  <rowBreaks count="1" manualBreakCount="1">
    <brk id="9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8"/>
  <sheetViews>
    <sheetView view="pageBreakPreview" zoomScale="130" zoomScaleNormal="100" zoomScaleSheetLayoutView="130" workbookViewId="0">
      <pane ySplit="3" topLeftCell="A4" activePane="bottomLeft" state="frozen"/>
      <selection activeCell="D27" sqref="D27"/>
      <selection pane="bottomLeft" activeCell="F11" sqref="F11"/>
    </sheetView>
  </sheetViews>
  <sheetFormatPr defaultColWidth="9" defaultRowHeight="15.75" x14ac:dyDescent="0.25"/>
  <cols>
    <col min="1" max="1" width="7.5" style="84" bestFit="1" customWidth="1"/>
    <col min="2" max="2" width="8.25" style="84" bestFit="1" customWidth="1"/>
    <col min="3" max="3" width="75.875" style="84" bestFit="1" customWidth="1"/>
    <col min="4" max="4" width="7.875" style="84" customWidth="1"/>
    <col min="5" max="5" width="16.75" style="85" bestFit="1" customWidth="1"/>
    <col min="6" max="6" width="7.375" style="15" bestFit="1" customWidth="1"/>
    <col min="7" max="7" width="11.75" style="85" bestFit="1" customWidth="1"/>
    <col min="8" max="16384" width="9" style="1"/>
  </cols>
  <sheetData>
    <row r="1" spans="1:9" ht="27" thickTop="1" thickBot="1" x14ac:dyDescent="0.3">
      <c r="A1" s="54" t="s">
        <v>17</v>
      </c>
      <c r="B1" s="55" t="s">
        <v>0</v>
      </c>
      <c r="C1" s="56" t="s">
        <v>1</v>
      </c>
      <c r="D1" s="57" t="s">
        <v>2</v>
      </c>
      <c r="E1" s="58" t="s">
        <v>18</v>
      </c>
      <c r="F1" s="6" t="s">
        <v>16</v>
      </c>
      <c r="G1" s="78" t="s">
        <v>19</v>
      </c>
    </row>
    <row r="2" spans="1:9" s="2" customFormat="1" ht="16.5" thickTop="1" x14ac:dyDescent="0.25">
      <c r="A2" s="109" t="s">
        <v>97</v>
      </c>
      <c r="B2" s="102"/>
      <c r="C2" s="103" t="s">
        <v>44</v>
      </c>
      <c r="D2" s="104"/>
      <c r="E2" s="104"/>
      <c r="F2" s="18"/>
      <c r="G2" s="107"/>
    </row>
    <row r="3" spans="1:9" s="2" customFormat="1" ht="16.5" thickBot="1" x14ac:dyDescent="0.3">
      <c r="A3" s="110"/>
      <c r="B3" s="105"/>
      <c r="C3" s="106" t="s">
        <v>20</v>
      </c>
      <c r="D3" s="106"/>
      <c r="E3" s="106"/>
      <c r="F3" s="20"/>
      <c r="G3" s="108">
        <f>SUM(G4:G23)</f>
        <v>0</v>
      </c>
    </row>
    <row r="4" spans="1:9" s="2" customFormat="1" ht="16.5" thickTop="1" x14ac:dyDescent="0.25">
      <c r="A4" s="111" t="s">
        <v>98</v>
      </c>
      <c r="B4" s="112"/>
      <c r="C4" s="113" t="s">
        <v>45</v>
      </c>
      <c r="D4" s="114" t="s">
        <v>3</v>
      </c>
      <c r="E4" s="115"/>
      <c r="F4" s="16">
        <v>1</v>
      </c>
      <c r="G4" s="120">
        <f t="shared" ref="G4:G7" si="0">F4*E4</f>
        <v>0</v>
      </c>
    </row>
    <row r="5" spans="1:9" s="2" customFormat="1" x14ac:dyDescent="0.25">
      <c r="A5" s="71" t="s">
        <v>99</v>
      </c>
      <c r="B5" s="72"/>
      <c r="C5" s="116" t="s">
        <v>46</v>
      </c>
      <c r="D5" s="74" t="s">
        <v>3</v>
      </c>
      <c r="E5" s="75"/>
      <c r="F5" s="11">
        <v>1</v>
      </c>
      <c r="G5" s="82">
        <f t="shared" si="0"/>
        <v>0</v>
      </c>
    </row>
    <row r="6" spans="1:9" s="2" customFormat="1" x14ac:dyDescent="0.25">
      <c r="A6" s="71" t="s">
        <v>100</v>
      </c>
      <c r="B6" s="72"/>
      <c r="C6" s="116" t="s">
        <v>47</v>
      </c>
      <c r="D6" s="74" t="s">
        <v>3</v>
      </c>
      <c r="E6" s="75"/>
      <c r="F6" s="11">
        <v>1</v>
      </c>
      <c r="G6" s="82">
        <f t="shared" si="0"/>
        <v>0</v>
      </c>
    </row>
    <row r="7" spans="1:9" s="2" customFormat="1" x14ac:dyDescent="0.25">
      <c r="A7" s="71" t="s">
        <v>101</v>
      </c>
      <c r="B7" s="72"/>
      <c r="C7" s="117" t="s">
        <v>48</v>
      </c>
      <c r="D7" s="74" t="s">
        <v>3</v>
      </c>
      <c r="E7" s="75"/>
      <c r="F7" s="11">
        <v>1</v>
      </c>
      <c r="G7" s="82">
        <f t="shared" si="0"/>
        <v>0</v>
      </c>
    </row>
    <row r="8" spans="1:9" x14ac:dyDescent="0.25">
      <c r="A8" s="71" t="s">
        <v>102</v>
      </c>
      <c r="B8" s="118"/>
      <c r="C8" s="119" t="s">
        <v>133</v>
      </c>
      <c r="D8" s="74" t="s">
        <v>36</v>
      </c>
      <c r="E8" s="75"/>
      <c r="F8" s="11">
        <v>20</v>
      </c>
      <c r="G8" s="82">
        <f t="shared" ref="G8" si="1">F8*E8</f>
        <v>0</v>
      </c>
      <c r="I8" s="2"/>
    </row>
  </sheetData>
  <sheetProtection algorithmName="SHA-512" hashValue="1GLPgfWqu7hC1Felc0dBKRasLMINzlxrsJR9F5aO2ZyXgBOIYAH/+4N1WyN2Uiw97imrw1DpY1s2fGIdZkdf0A==" saltValue="TNWyNH5zSwNnVJ+mZ12Kfg==" spinCount="100000" sheet="1" objects="1" scenarios="1"/>
  <phoneticPr fontId="18" type="noConversion"/>
  <pageMargins left="0.23622047244094491" right="0.23622047244094491" top="0.74803149606299213" bottom="0.74803149606299213" header="0.31496062992125984" footer="0.31496062992125984"/>
  <pageSetup paperSize="9" scale="99" fitToHeight="0" orientation="landscape" horizontalDpi="300" verticalDpi="300" r:id="rId1"/>
  <headerFooter>
    <oddHeader>&amp;L&amp;"Arial,Obyčejné"&amp;10ELEKTRO-PROJEKCE s.r.o.&amp;R&amp;"Arial,Obyčejné"&amp;10&amp;P/&amp;N</oddHeader>
  </headerFooter>
  <rowBreaks count="1" manualBreakCount="1">
    <brk id="1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Rekapitulace</vt:lpstr>
      <vt:lpstr>A</vt:lpstr>
      <vt:lpstr>B</vt:lpstr>
      <vt:lpstr>C</vt:lpstr>
      <vt:lpstr>D</vt:lpstr>
      <vt:lpstr>E</vt:lpstr>
      <vt:lpstr>F</vt:lpstr>
      <vt:lpstr>G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A!Oblast_tisku</vt:lpstr>
      <vt:lpstr>B!Oblast_tisku</vt:lpstr>
      <vt:lpstr>'C'!Oblast_tisku</vt:lpstr>
      <vt:lpstr>F!Oblast_tisku</vt:lpstr>
      <vt:lpstr>G!Oblast_tisku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Jan Inwald</cp:lastModifiedBy>
  <cp:lastPrinted>2016-06-16T07:23:47Z</cp:lastPrinted>
  <dcterms:created xsi:type="dcterms:W3CDTF">2008-02-11T16:11:06Z</dcterms:created>
  <dcterms:modified xsi:type="dcterms:W3CDTF">2024-06-28T07:40:06Z</dcterms:modified>
</cp:coreProperties>
</file>